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МБТ местным бюджетам" sheetId="1" r:id="rId1"/>
  </sheets>
  <definedNames>
    <definedName name="_xlnm._FilterDatabase" localSheetId="0" hidden="1">' МБТ местным бюджетам'!$A$2:$O$2</definedName>
    <definedName name="_xlnm.Print_Titles" localSheetId="0">' МБТ местным бюджетам'!$2:$2</definedName>
    <definedName name="_xlnm.Print_Area" localSheetId="0">' МБТ местным бюджетам'!$A$1:$G$90</definedName>
  </definedNames>
  <calcPr fullCalcOnLoad="1"/>
</workbook>
</file>

<file path=xl/sharedStrings.xml><?xml version="1.0" encoding="utf-8"?>
<sst xmlns="http://schemas.openxmlformats.org/spreadsheetml/2006/main" count="182" uniqueCount="172">
  <si>
    <t>Исполнение уточненного плана, %</t>
  </si>
  <si>
    <t>План по Закону КЧР от 30.12.2015 №108-HP (первоначальный), тыс. руб.</t>
  </si>
  <si>
    <t>План по Закону КЧР от 30.12.2015 №108-HP в ред. от 23.12.2016 г. (уточненный), тыс. руб.</t>
  </si>
  <si>
    <t>Исполнено         за 2016 год, тыс. руб.</t>
  </si>
  <si>
    <t xml:space="preserve">ИТОГО </t>
  </si>
  <si>
    <t>Наименование</t>
  </si>
  <si>
    <t>№ п/п</t>
  </si>
  <si>
    <t>Дотации</t>
  </si>
  <si>
    <t>Субсидии</t>
  </si>
  <si>
    <t>Субвенции</t>
  </si>
  <si>
    <t>Иные межбюджетные трансферты</t>
  </si>
  <si>
    <t>1.1</t>
  </si>
  <si>
    <t>3.3</t>
  </si>
  <si>
    <t>2.2</t>
  </si>
  <si>
    <t>1.2</t>
  </si>
  <si>
    <t>1.3</t>
  </si>
  <si>
    <t>1.4</t>
  </si>
  <si>
    <t>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</si>
  <si>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</si>
  <si>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</si>
  <si>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</si>
  <si>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</si>
  <si>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</si>
  <si>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</si>
  <si>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</si>
  <si>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</si>
  <si>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</si>
  <si>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</si>
  <si>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</si>
  <si>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</si>
  <si>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</si>
  <si>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</si>
  <si>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</si>
  <si>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</si>
  <si>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</si>
  <si>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</si>
  <si>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</si>
  <si>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</si>
  <si>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</si>
  <si>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</si>
  <si>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</si>
  <si>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</si>
  <si>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</si>
  <si>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</si>
  <si>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</si>
  <si>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</si>
  <si>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</si>
  <si>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</si>
  <si>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</si>
  <si>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</si>
  <si>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</si>
  <si>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</si>
  <si>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</si>
  <si>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</si>
  <si>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</si>
  <si>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</si>
  <si>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</si>
  <si>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</si>
  <si>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</si>
  <si>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</si>
  <si>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</si>
  <si>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</si>
  <si>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</si>
  <si>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</si>
  <si>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</si>
  <si>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</si>
  <si>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</si>
  <si>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</si>
  <si>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</si>
  <si>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</si>
  <si>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</si>
  <si>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</si>
  <si>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</si>
  <si>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</si>
  <si>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</si>
  <si>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</si>
  <si>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</si>
  <si>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</si>
  <si>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</si>
  <si>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</si>
  <si>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</si>
  <si>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</si>
  <si>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</si>
  <si>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</si>
  <si>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</si>
  <si>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</si>
  <si>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</si>
  <si>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</si>
  <si>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</si>
  <si>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</si>
  <si>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</si>
  <si>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</si>
  <si>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</si>
  <si>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</si>
  <si>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Выравнивание бюджетной обеспеченности поселений</t>
  </si>
  <si>
    <t xml:space="preserve">Выравнивание бюджетной обеспеченности муниципальных районов (городских округов) </t>
  </si>
  <si>
    <t>Поддержка мер по обеспечению сбалансированности местных бюджетов</t>
  </si>
  <si>
    <t>Субсидии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</t>
  </si>
  <si>
    <t>Субсидии на поощрение лучших учителей</t>
  </si>
  <si>
    <t>Софинансирование расходов на поощрение лучших учителей</t>
  </si>
  <si>
    <t>Обеспечение реализации подпрограммы "Горячее питание школьников на 2014 - 2016 годы"</t>
  </si>
  <si>
    <t>Субсидии на развитие грантовой поддержки местных инициатив граждан, проживающих в сельской местности</t>
  </si>
  <si>
    <t>Субсидии на развитие водоснабжения в сельской местности (кредиторская задолженность)</t>
  </si>
  <si>
    <t>Субсидии на развитие газификации в сельской местности</t>
  </si>
  <si>
    <t xml:space="preserve">Субсидии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 </t>
  </si>
  <si>
    <t>Субсидии на развитие сети общеобразовательных учреждений в сельской местности</t>
  </si>
  <si>
    <t>Субсидии на развитие сети фельдшерско-акушерских пунктов и/или офисов врачей общей практики в сельской местности (кредиторская задолженность)</t>
  </si>
  <si>
    <t>Субсидии на развитие сети фельдшерско-акушерских пунктов и /или офисов врачей общей практики в сельской местности</t>
  </si>
  <si>
    <t>Субсидии на развитие сети плоскостных спортивных сооружений в сельской местности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</si>
  <si>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дорогам сельских населенных пунктов, а также к объектам производства и переработки сельскохозяйственной продукции</t>
  </si>
  <si>
    <t>Субсидии на капитальный ремонт и ремонт автомобильных дорог общего пользования населенных пунктов Карачаево-Черкесской Республики</t>
  </si>
  <si>
    <t>Мероприятия, направленные на ремонт жилых помещений для ветеранов Великой Отечественной войны 1941 - 1945 годов и боевых действий</t>
  </si>
  <si>
    <t>Расходы на мероприятие по временному социально-бытовому обустройству лиц вынужденно покинувших территорию Украины и находящихся в пунктах временного размещения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</si>
  <si>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</si>
  <si>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</si>
  <si>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</si>
  <si>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</si>
  <si>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</si>
  <si>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Сведения межбюджетных трансфертах, предоставленных из бюджета Карачаево-Черкесской Республики бюджетам муниципальных образований в 2016 году</t>
  </si>
  <si>
    <t xml:space="preserve">Дотация на стимулирование муниципальных районов (городских округов) </t>
  </si>
  <si>
    <t>Субсидии на формирование районных фондов финансовой поддержки поселений</t>
  </si>
  <si>
    <t>Субвенции бюджетам муниципальных районов (городских округов) на обеспечение мер социальной поддержки ветеранов труда</t>
  </si>
  <si>
    <t>Субвенции бюджетам муниципальных районов (городских округов) на осуществление выплат ветеранам труда Карачаево-Черкесской Республики ежемесячных денежных вознаграждений</t>
  </si>
  <si>
    <t>Субвенции бюджетам муниципальных районов (городских округов)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</si>
  <si>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(городских округов) на предоставление мер социальной поддержки многодетной семьи и семьи, в которой один или оба родителя являются инвалидами</t>
  </si>
  <si>
    <t>Субвенции бюджетам муниципальных районов (городских округов) на предоставление гражданам субсидий на оплату жилых помещений и коммунальных услуг</t>
  </si>
  <si>
    <t>Субвенции бюджетам муниципальных районов (городских округов) на осуществление полномочий по опеке и попечительству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</si>
  <si>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</si>
  <si>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</si>
  <si>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</si>
  <si>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</si>
  <si>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</si>
  <si>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Субвенции бюджетам муниципальных  образований на осуществление отдельных государственных полномочий Карачаево-Черкесской Республики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 женщинам в период беременности, во время и после родов 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</si>
  <si>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</si>
  <si>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</si>
  <si>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</si>
  <si>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</si>
  <si>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оказание отдельных видов специализированной медицинской помощи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</si>
  <si>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Карачаево-Черкесской Республики</t>
  </si>
  <si>
    <t>Субвенции бюджетам муниципальных образований на осуществление отдельных государственных полномочий Карачаево-Черкесской Республики -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</si>
  <si>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Субвенции бюджетам муниципальных образований на осуществление отдельных государственных полномочий Карачаево-Черкесской Республики - меры социальной поддержки на выплату социального пособия на погребение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</si>
  <si>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выплату государственных пособий, гражданам, имеющим детей</t>
  </si>
  <si>
    <t>Субвенции бюджетам муниципальных образований на осуществление отдельных государственных полномочий Карачаево-Черкесской Республики - предоставление единовременной выплаты "Республиканский материнский капитал"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</si>
  <si>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проведение мероприятий по организации и оздоровлению детей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</si>
  <si>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оплате жилищно-коммунальных услуг отдельным категориям граждан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</si>
  <si>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</si>
  <si>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>Субвенции бюджетам муниципальных образований на проведение Всероссийской сельскохозяйственной переписи</t>
  </si>
  <si>
    <t>Средства бюджету  Малокарачаевского муниципального района на приобретение здания для детского сада "Илячин"</t>
  </si>
  <si>
    <r>
      <t xml:space="preserve">Расходы на реализацию государственной программы </t>
    </r>
    <r>
      <rPr>
        <i/>
        <sz val="9"/>
        <rFont val="Times New Roman"/>
        <family val="1"/>
      </rPr>
      <t>"Доступная среда" в Карачаево-Черкесской Республике на 2016 - 2020 годы"</t>
    </r>
  </si>
  <si>
    <t>Субсидии на развитие культурно-досуговой деятельности в сельской местности</t>
  </si>
  <si>
    <t xml:space="preserve">Субсидии на развитие водоснабжения в сельской местности </t>
  </si>
  <si>
    <t xml:space="preserve">Субсидии на развитие сети плоскостных спортивных сооружений в сельской местности </t>
  </si>
  <si>
    <t>Субсидии на софинансирование проектирования, строительства и реконструкции автомобильных дорог общего пользования и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</si>
  <si>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Карачаево-Черкесской Республики </t>
  </si>
  <si>
    <t>Субсидии на реализацию мероприятий по строительству и реконструкции объектов культурного развития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</si>
  <si>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</t>
  </si>
  <si>
    <t xml:space="preserve">Реализация мероприятий активной политики занятости населения </t>
  </si>
  <si>
    <t>Прочие межбюджетные трансферты общего характера (депутатские)</t>
  </si>
  <si>
    <t>Основное мероприятие "Обеспеченность различных групп населения Карачаево-Черкесской Республики средствами индивидуальной защиты"</t>
  </si>
  <si>
    <t>4.9</t>
  </si>
  <si>
    <t>4.10</t>
  </si>
  <si>
    <t>4.11</t>
  </si>
  <si>
    <t xml:space="preserve">Субсидии бюджетам муниципальных районов (городских округов) на предоставление молодым семьям социальных выплат на приобретение или строительство жилья </t>
  </si>
  <si>
    <t xml:space="preserve">Субсидии бюджетам муниципальных образований по переселению граждан из аварийного жилищного фонда 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</si>
  <si>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</si>
  <si>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</t>
  </si>
  <si>
    <t>Субвенции бюджетам муниципальных районов на исполнение  отдельных государственных полномочий Карачаево-Черкесской Республики в сфере земельных отношений</t>
  </si>
  <si>
    <t>Субвенции муниципальным образованиям Карачаево-Черкесской Республики на осуществление переданных государственных полномочий по компенсации выпадающих доходов организациям коммунального комплекса муниципальной формы собственности, предоставляющим населению на территории муниципального образования коммунальные услуги по теплоснабжению, холодному и горячему водоснабжению и водоотведению по тарифам, не обеспечивающим возмещение издержек</t>
  </si>
  <si>
    <t>Субвенции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</si>
  <si>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на финансовое обеспечение мероприятий по устранению последствий стихии</t>
  </si>
  <si>
    <t>Исполнение первоначального плана, %</t>
  </si>
  <si>
    <t xml:space="preserve">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</si>
</sst>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9" fontId="11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4" fontId="11" fillId="0" borderId="1">
      <alignment horizontal="right" vertical="top" shrinkToFit="1"/>
      <protection/>
    </xf>
    <xf numFmtId="0" fontId="13" fillId="0" borderId="1">
      <alignment vertical="top" wrapTex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11" fillId="0" borderId="0" xfId="34" applyNumberFormat="1" applyBorder="1" applyProtection="1">
      <alignment horizontal="center" vertical="top" shrinkToFi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34" applyNumberFormat="1" applyBorder="1" applyProtection="1">
      <alignment horizontal="center" vertical="top" shrinkToFit="1"/>
      <protection/>
    </xf>
    <xf numFmtId="164" fontId="5" fillId="0" borderId="11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top" wrapText="1"/>
    </xf>
    <xf numFmtId="164" fontId="4" fillId="0" borderId="0" xfId="34" applyNumberFormat="1" applyFont="1" applyFill="1" applyBorder="1" applyProtection="1">
      <alignment horizontal="center" vertical="top" shrinkToFit="1"/>
      <protection/>
    </xf>
    <xf numFmtId="49" fontId="4" fillId="0" borderId="0" xfId="34" applyNumberFormat="1" applyFont="1" applyFill="1" applyBorder="1" applyProtection="1">
      <alignment horizontal="center" vertical="top" shrinkToFit="1"/>
      <protection/>
    </xf>
    <xf numFmtId="164" fontId="4" fillId="0" borderId="0" xfId="34" applyNumberFormat="1" applyFont="1" applyBorder="1" applyProtection="1">
      <alignment horizontal="center" vertical="top" shrinkToFit="1"/>
      <protection/>
    </xf>
    <xf numFmtId="49" fontId="4" fillId="0" borderId="0" xfId="34" applyNumberFormat="1" applyFont="1" applyBorder="1" applyProtection="1">
      <alignment horizontal="center" vertical="top" shrinkToFit="1"/>
      <protection/>
    </xf>
    <xf numFmtId="164" fontId="6" fillId="0" borderId="12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164" fontId="5" fillId="24" borderId="11" xfId="0" applyNumberFormat="1" applyFont="1" applyFill="1" applyBorder="1" applyAlignment="1">
      <alignment vertical="center" wrapText="1"/>
    </xf>
    <xf numFmtId="164" fontId="9" fillId="24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xl31" xfId="34"/>
    <cellStyle name="xl32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9" sqref="F39"/>
    </sheetView>
  </sheetViews>
  <sheetFormatPr defaultColWidth="9.140625" defaultRowHeight="15"/>
  <cols>
    <col min="1" max="1" width="6.28125" style="2" customWidth="1"/>
    <col min="2" max="2" width="52.8515625" style="0" customWidth="1"/>
    <col min="3" max="3" width="16.140625" style="4" customWidth="1"/>
    <col min="4" max="4" width="16.00390625" style="4" customWidth="1"/>
    <col min="5" max="5" width="12.8515625" style="3" customWidth="1"/>
    <col min="6" max="6" width="12.57421875" style="3" customWidth="1"/>
    <col min="7" max="8" width="11.57421875" style="3" customWidth="1"/>
    <col min="9" max="10" width="14.00390625" style="25" bestFit="1" customWidth="1"/>
    <col min="11" max="11" width="12.140625" style="25" bestFit="1" customWidth="1"/>
    <col min="12" max="12" width="12.140625" style="23" bestFit="1" customWidth="1"/>
    <col min="13" max="15" width="8.8515625" style="23" customWidth="1"/>
  </cols>
  <sheetData>
    <row r="1" spans="1:11" ht="27.75" customHeight="1">
      <c r="A1" s="54" t="s">
        <v>118</v>
      </c>
      <c r="B1" s="55"/>
      <c r="C1" s="55"/>
      <c r="D1" s="55"/>
      <c r="E1" s="55"/>
      <c r="F1" s="55"/>
      <c r="G1" s="55"/>
      <c r="H1" s="28"/>
      <c r="I1" s="35"/>
      <c r="J1" s="35"/>
      <c r="K1" s="35"/>
    </row>
    <row r="2" spans="1:11" ht="83.25" customHeight="1">
      <c r="A2" s="6" t="s">
        <v>6</v>
      </c>
      <c r="B2" s="6" t="s">
        <v>5</v>
      </c>
      <c r="C2" s="6" t="s">
        <v>1</v>
      </c>
      <c r="D2" s="6" t="s">
        <v>2</v>
      </c>
      <c r="E2" s="6" t="s">
        <v>3</v>
      </c>
      <c r="F2" s="6" t="s">
        <v>170</v>
      </c>
      <c r="G2" s="20" t="s">
        <v>0</v>
      </c>
      <c r="H2" s="29"/>
      <c r="I2" s="35"/>
      <c r="J2" s="35"/>
      <c r="K2" s="35"/>
    </row>
    <row r="3" spans="1:15" s="1" customFormat="1" ht="15" customHeight="1">
      <c r="A3" s="14">
        <v>1</v>
      </c>
      <c r="B3" s="7" t="s">
        <v>7</v>
      </c>
      <c r="C3" s="11">
        <f>SUM(C4:C7)</f>
        <v>569993</v>
      </c>
      <c r="D3" s="11">
        <f>SUM(D4:D7)</f>
        <v>596432.8</v>
      </c>
      <c r="E3" s="11">
        <f>SUM(E4:E7)</f>
        <v>567910.334</v>
      </c>
      <c r="F3" s="11">
        <f>E3/C3*100</f>
        <v>99.6346155128221</v>
      </c>
      <c r="G3" s="50">
        <f>E3/D3*100</f>
        <v>95.21782403650502</v>
      </c>
      <c r="H3" s="30"/>
      <c r="I3" s="36"/>
      <c r="J3" s="36"/>
      <c r="K3" s="36"/>
      <c r="L3" s="24"/>
      <c r="M3" s="24"/>
      <c r="N3" s="24"/>
      <c r="O3" s="24"/>
    </row>
    <row r="4" spans="1:15" s="1" customFormat="1" ht="15" customHeight="1">
      <c r="A4" s="15" t="s">
        <v>11</v>
      </c>
      <c r="B4" s="9" t="s">
        <v>94</v>
      </c>
      <c r="C4" s="12">
        <v>10190.5</v>
      </c>
      <c r="D4" s="12">
        <v>10190.5</v>
      </c>
      <c r="E4" s="12">
        <v>10190.5</v>
      </c>
      <c r="F4" s="12">
        <f>E4/C4*100</f>
        <v>100</v>
      </c>
      <c r="G4" s="21">
        <f>E4/D4*100</f>
        <v>100</v>
      </c>
      <c r="H4" s="31"/>
      <c r="I4" s="34"/>
      <c r="J4" s="34"/>
      <c r="K4" s="34"/>
      <c r="L4" s="24"/>
      <c r="M4" s="24"/>
      <c r="N4" s="24"/>
      <c r="O4" s="24"/>
    </row>
    <row r="5" spans="1:8" ht="30" customHeight="1">
      <c r="A5" s="15" t="s">
        <v>14</v>
      </c>
      <c r="B5" s="9" t="s">
        <v>95</v>
      </c>
      <c r="C5" s="12">
        <v>423579.6</v>
      </c>
      <c r="D5" s="12">
        <v>423579.6</v>
      </c>
      <c r="E5" s="12">
        <v>423579.6</v>
      </c>
      <c r="F5" s="12">
        <f aca="true" t="shared" si="0" ref="F5:F89">E5/C5*100</f>
        <v>100</v>
      </c>
      <c r="G5" s="21">
        <f aca="true" t="shared" si="1" ref="G5:G89">E5/D5*100</f>
        <v>100</v>
      </c>
      <c r="H5" s="31"/>
    </row>
    <row r="6" spans="1:8" ht="30" customHeight="1">
      <c r="A6" s="15" t="s">
        <v>15</v>
      </c>
      <c r="B6" s="9" t="s">
        <v>96</v>
      </c>
      <c r="C6" s="12">
        <v>101222.9</v>
      </c>
      <c r="D6" s="38">
        <v>142662.7</v>
      </c>
      <c r="E6" s="12">
        <v>132862.734</v>
      </c>
      <c r="F6" s="12">
        <f t="shared" si="0"/>
        <v>131.25758499311914</v>
      </c>
      <c r="G6" s="21">
        <f>E6/D6*100</f>
        <v>93.13067396032739</v>
      </c>
      <c r="H6" s="31"/>
    </row>
    <row r="7" spans="1:8" ht="30" customHeight="1">
      <c r="A7" s="15" t="s">
        <v>16</v>
      </c>
      <c r="B7" s="9" t="s">
        <v>119</v>
      </c>
      <c r="C7" s="12">
        <v>35000</v>
      </c>
      <c r="D7" s="12">
        <v>20000</v>
      </c>
      <c r="E7" s="12">
        <v>1277.5</v>
      </c>
      <c r="F7" s="12">
        <f t="shared" si="0"/>
        <v>3.65</v>
      </c>
      <c r="G7" s="21">
        <f t="shared" si="1"/>
        <v>6.3875</v>
      </c>
      <c r="H7" s="31"/>
    </row>
    <row r="8" spans="1:15" s="1" customFormat="1" ht="15" customHeight="1">
      <c r="A8" s="16" t="s">
        <v>17</v>
      </c>
      <c r="B8" s="8" t="s">
        <v>8</v>
      </c>
      <c r="C8" s="13">
        <f>SUM(C9:C43)</f>
        <v>684110.2</v>
      </c>
      <c r="D8" s="13">
        <f>SUM(D9:D43)</f>
        <v>927069.7000000002</v>
      </c>
      <c r="E8" s="13">
        <f>SUM(E9:E43)</f>
        <v>880735.9000000001</v>
      </c>
      <c r="F8" s="13">
        <f t="shared" si="0"/>
        <v>128.74181674239037</v>
      </c>
      <c r="G8" s="22">
        <f t="shared" si="1"/>
        <v>95.00212335706797</v>
      </c>
      <c r="H8" s="32"/>
      <c r="I8" s="33"/>
      <c r="J8" s="33"/>
      <c r="K8" s="34"/>
      <c r="L8" s="34"/>
      <c r="M8" s="24"/>
      <c r="N8" s="24"/>
      <c r="O8" s="24"/>
    </row>
    <row r="9" spans="1:8" ht="27" customHeight="1">
      <c r="A9" s="15" t="s">
        <v>18</v>
      </c>
      <c r="B9" s="10" t="s">
        <v>120</v>
      </c>
      <c r="C9" s="12">
        <v>228795.2</v>
      </c>
      <c r="D9" s="12">
        <v>228795.2</v>
      </c>
      <c r="E9" s="12">
        <v>228795.2</v>
      </c>
      <c r="F9" s="12">
        <f t="shared" si="0"/>
        <v>100</v>
      </c>
      <c r="G9" s="21">
        <f t="shared" si="1"/>
        <v>100</v>
      </c>
      <c r="H9" s="31"/>
    </row>
    <row r="10" spans="1:8" ht="39.75" customHeight="1">
      <c r="A10" s="15" t="s">
        <v>13</v>
      </c>
      <c r="B10" s="10" t="s">
        <v>162</v>
      </c>
      <c r="C10" s="12">
        <v>25000</v>
      </c>
      <c r="D10" s="12">
        <v>197550.2</v>
      </c>
      <c r="E10" s="12">
        <v>197550</v>
      </c>
      <c r="F10" s="12">
        <f t="shared" si="0"/>
        <v>790.2</v>
      </c>
      <c r="G10" s="21">
        <f t="shared" si="1"/>
        <v>99.99989875991014</v>
      </c>
      <c r="H10" s="31"/>
    </row>
    <row r="11" spans="1:8" ht="29.25" customHeight="1">
      <c r="A11" s="15" t="s">
        <v>19</v>
      </c>
      <c r="B11" s="10" t="s">
        <v>163</v>
      </c>
      <c r="C11" s="12">
        <v>5175.2</v>
      </c>
      <c r="D11" s="12">
        <v>55190.2</v>
      </c>
      <c r="E11" s="12">
        <v>55104.9</v>
      </c>
      <c r="F11" s="12">
        <f t="shared" si="0"/>
        <v>1064.7878342865977</v>
      </c>
      <c r="G11" s="21">
        <f t="shared" si="1"/>
        <v>99.84544357512748</v>
      </c>
      <c r="H11" s="31"/>
    </row>
    <row r="12" spans="1:12" ht="39" customHeight="1">
      <c r="A12" s="15" t="s">
        <v>20</v>
      </c>
      <c r="B12" s="10" t="s">
        <v>164</v>
      </c>
      <c r="C12" s="12">
        <v>3500</v>
      </c>
      <c r="D12" s="53">
        <v>17329</v>
      </c>
      <c r="E12" s="12">
        <v>12754.5</v>
      </c>
      <c r="F12" s="12">
        <f t="shared" si="0"/>
        <v>364.4142857142857</v>
      </c>
      <c r="G12" s="21">
        <f t="shared" si="1"/>
        <v>73.60205435974379</v>
      </c>
      <c r="H12" s="31"/>
      <c r="L12" s="25"/>
    </row>
    <row r="13" spans="1:15" s="43" customFormat="1" ht="24">
      <c r="A13" s="17" t="s">
        <v>21</v>
      </c>
      <c r="B13" s="19" t="s">
        <v>154</v>
      </c>
      <c r="C13" s="18">
        <v>38000</v>
      </c>
      <c r="D13" s="18">
        <v>0</v>
      </c>
      <c r="E13" s="18">
        <v>0</v>
      </c>
      <c r="F13" s="18">
        <f t="shared" si="0"/>
        <v>0</v>
      </c>
      <c r="G13" s="39">
        <v>0</v>
      </c>
      <c r="H13" s="40"/>
      <c r="I13" s="41"/>
      <c r="J13" s="41"/>
      <c r="K13" s="41"/>
      <c r="L13" s="42"/>
      <c r="M13" s="42"/>
      <c r="N13" s="42"/>
      <c r="O13" s="42"/>
    </row>
    <row r="14" spans="1:15" s="43" customFormat="1" ht="39" customHeight="1">
      <c r="A14" s="17" t="s">
        <v>22</v>
      </c>
      <c r="B14" s="19" t="s">
        <v>97</v>
      </c>
      <c r="C14" s="18"/>
      <c r="D14" s="44">
        <v>20070</v>
      </c>
      <c r="E14" s="18">
        <v>20070</v>
      </c>
      <c r="F14" s="18">
        <v>0</v>
      </c>
      <c r="G14" s="39">
        <f t="shared" si="1"/>
        <v>100</v>
      </c>
      <c r="H14" s="40"/>
      <c r="I14" s="41"/>
      <c r="J14" s="41"/>
      <c r="K14" s="41"/>
      <c r="L14" s="42"/>
      <c r="M14" s="42"/>
      <c r="N14" s="42"/>
      <c r="O14" s="42"/>
    </row>
    <row r="15" spans="1:15" s="43" customFormat="1" ht="39" customHeight="1">
      <c r="A15" s="17" t="s">
        <v>23</v>
      </c>
      <c r="B15" s="19" t="s">
        <v>149</v>
      </c>
      <c r="C15" s="18"/>
      <c r="D15" s="44">
        <v>12600</v>
      </c>
      <c r="E15" s="18"/>
      <c r="F15" s="18">
        <v>0</v>
      </c>
      <c r="G15" s="39">
        <f t="shared" si="1"/>
        <v>0</v>
      </c>
      <c r="H15" s="40"/>
      <c r="I15" s="41"/>
      <c r="J15" s="41"/>
      <c r="K15" s="41"/>
      <c r="L15" s="42"/>
      <c r="M15" s="42"/>
      <c r="N15" s="42"/>
      <c r="O15" s="42"/>
    </row>
    <row r="16" spans="1:15" s="43" customFormat="1" ht="15">
      <c r="A16" s="17" t="s">
        <v>24</v>
      </c>
      <c r="B16" s="19" t="s">
        <v>98</v>
      </c>
      <c r="C16" s="18"/>
      <c r="D16" s="44">
        <v>800</v>
      </c>
      <c r="E16" s="18">
        <v>800</v>
      </c>
      <c r="F16" s="18">
        <v>0</v>
      </c>
      <c r="G16" s="39">
        <f t="shared" si="1"/>
        <v>100</v>
      </c>
      <c r="H16" s="40"/>
      <c r="I16" s="41"/>
      <c r="J16" s="41"/>
      <c r="K16" s="41"/>
      <c r="L16" s="42"/>
      <c r="M16" s="42"/>
      <c r="N16" s="42"/>
      <c r="O16" s="42"/>
    </row>
    <row r="17" spans="1:15" s="43" customFormat="1" ht="15">
      <c r="A17" s="17" t="s">
        <v>25</v>
      </c>
      <c r="B17" s="19" t="s">
        <v>99</v>
      </c>
      <c r="C17" s="18"/>
      <c r="D17" s="44">
        <v>342.9</v>
      </c>
      <c r="E17" s="18">
        <v>342.9</v>
      </c>
      <c r="F17" s="18">
        <v>0</v>
      </c>
      <c r="G17" s="39">
        <f t="shared" si="1"/>
        <v>100</v>
      </c>
      <c r="H17" s="40"/>
      <c r="I17" s="41"/>
      <c r="J17" s="41"/>
      <c r="K17" s="41"/>
      <c r="L17" s="42"/>
      <c r="M17" s="42"/>
      <c r="N17" s="42"/>
      <c r="O17" s="42"/>
    </row>
    <row r="18" spans="1:15" s="43" customFormat="1" ht="24">
      <c r="A18" s="17" t="s">
        <v>26</v>
      </c>
      <c r="B18" s="45" t="s">
        <v>148</v>
      </c>
      <c r="C18" s="18"/>
      <c r="D18" s="18">
        <v>600</v>
      </c>
      <c r="E18" s="18">
        <v>600</v>
      </c>
      <c r="F18" s="18">
        <v>0</v>
      </c>
      <c r="G18" s="39">
        <f t="shared" si="1"/>
        <v>100</v>
      </c>
      <c r="H18" s="40"/>
      <c r="I18" s="46"/>
      <c r="J18" s="46"/>
      <c r="K18" s="46"/>
      <c r="L18" s="47"/>
      <c r="M18" s="47"/>
      <c r="N18" s="47"/>
      <c r="O18" s="42"/>
    </row>
    <row r="19" spans="1:15" s="43" customFormat="1" ht="24">
      <c r="A19" s="17" t="s">
        <v>27</v>
      </c>
      <c r="B19" s="45" t="s">
        <v>148</v>
      </c>
      <c r="C19" s="18"/>
      <c r="D19" s="18">
        <v>257.1</v>
      </c>
      <c r="E19" s="18">
        <v>257.1</v>
      </c>
      <c r="F19" s="18">
        <v>0</v>
      </c>
      <c r="G19" s="39">
        <f t="shared" si="1"/>
        <v>100</v>
      </c>
      <c r="H19" s="40"/>
      <c r="I19" s="46"/>
      <c r="J19" s="46"/>
      <c r="K19" s="46"/>
      <c r="L19" s="47"/>
      <c r="M19" s="47"/>
      <c r="N19" s="42"/>
      <c r="O19" s="42"/>
    </row>
    <row r="20" spans="1:15" s="43" customFormat="1" ht="24">
      <c r="A20" s="17" t="s">
        <v>28</v>
      </c>
      <c r="B20" s="45" t="s">
        <v>148</v>
      </c>
      <c r="C20" s="18"/>
      <c r="D20" s="18">
        <v>900</v>
      </c>
      <c r="E20" s="18">
        <v>900</v>
      </c>
      <c r="F20" s="18">
        <v>0</v>
      </c>
      <c r="G20" s="39">
        <f t="shared" si="1"/>
        <v>100</v>
      </c>
      <c r="H20" s="40"/>
      <c r="I20" s="48"/>
      <c r="J20" s="48"/>
      <c r="K20" s="48"/>
      <c r="L20" s="49"/>
      <c r="M20" s="49"/>
      <c r="N20" s="49"/>
      <c r="O20" s="42"/>
    </row>
    <row r="21" spans="1:15" s="43" customFormat="1" ht="24">
      <c r="A21" s="17" t="s">
        <v>29</v>
      </c>
      <c r="B21" s="45" t="s">
        <v>148</v>
      </c>
      <c r="C21" s="18"/>
      <c r="D21" s="18">
        <v>450.1</v>
      </c>
      <c r="E21" s="18">
        <v>379.9</v>
      </c>
      <c r="F21" s="18">
        <v>0</v>
      </c>
      <c r="G21" s="39">
        <f t="shared" si="1"/>
        <v>84.40346589646744</v>
      </c>
      <c r="H21" s="40"/>
      <c r="I21" s="48"/>
      <c r="J21" s="48"/>
      <c r="K21" s="48"/>
      <c r="L21" s="49"/>
      <c r="M21" s="49"/>
      <c r="N21" s="49"/>
      <c r="O21" s="42"/>
    </row>
    <row r="22" spans="1:15" s="43" customFormat="1" ht="24">
      <c r="A22" s="17" t="s">
        <v>30</v>
      </c>
      <c r="B22" s="19" t="s">
        <v>101</v>
      </c>
      <c r="C22" s="18"/>
      <c r="D22" s="18">
        <v>686.9</v>
      </c>
      <c r="E22" s="18">
        <v>686.9</v>
      </c>
      <c r="F22" s="18">
        <v>0</v>
      </c>
      <c r="G22" s="39">
        <f t="shared" si="1"/>
        <v>100</v>
      </c>
      <c r="H22" s="40"/>
      <c r="I22" s="48"/>
      <c r="J22" s="48"/>
      <c r="K22" s="48"/>
      <c r="L22" s="49"/>
      <c r="M22" s="49"/>
      <c r="N22" s="49"/>
      <c r="O22" s="42"/>
    </row>
    <row r="23" spans="1:15" s="43" customFormat="1" ht="24">
      <c r="A23" s="17" t="s">
        <v>31</v>
      </c>
      <c r="B23" s="19" t="s">
        <v>101</v>
      </c>
      <c r="C23" s="18"/>
      <c r="D23" s="18">
        <v>295</v>
      </c>
      <c r="E23" s="18">
        <v>295</v>
      </c>
      <c r="F23" s="18">
        <v>0</v>
      </c>
      <c r="G23" s="39">
        <f t="shared" si="1"/>
        <v>100</v>
      </c>
      <c r="H23" s="40"/>
      <c r="I23" s="48"/>
      <c r="J23" s="48"/>
      <c r="K23" s="48"/>
      <c r="L23" s="49"/>
      <c r="M23" s="49"/>
      <c r="N23" s="49"/>
      <c r="O23" s="42"/>
    </row>
    <row r="24" spans="1:15" s="43" customFormat="1" ht="36">
      <c r="A24" s="17" t="s">
        <v>32</v>
      </c>
      <c r="B24" s="19" t="s">
        <v>97</v>
      </c>
      <c r="C24" s="18"/>
      <c r="D24" s="18">
        <v>39602</v>
      </c>
      <c r="E24" s="18">
        <v>39602</v>
      </c>
      <c r="F24" s="18">
        <v>0</v>
      </c>
      <c r="G24" s="39">
        <f t="shared" si="1"/>
        <v>100</v>
      </c>
      <c r="H24" s="40"/>
      <c r="I24" s="48"/>
      <c r="J24" s="48"/>
      <c r="K24" s="48"/>
      <c r="L24" s="49"/>
      <c r="M24" s="49"/>
      <c r="N24" s="49"/>
      <c r="O24" s="42"/>
    </row>
    <row r="25" spans="1:15" s="43" customFormat="1" ht="24">
      <c r="A25" s="17" t="s">
        <v>33</v>
      </c>
      <c r="B25" s="19" t="s">
        <v>102</v>
      </c>
      <c r="C25" s="18"/>
      <c r="D25" s="18">
        <v>2770</v>
      </c>
      <c r="E25" s="18">
        <v>2209.2</v>
      </c>
      <c r="F25" s="18">
        <v>0</v>
      </c>
      <c r="G25" s="39">
        <f t="shared" si="1"/>
        <v>79.75451263537906</v>
      </c>
      <c r="H25" s="40"/>
      <c r="I25" s="48"/>
      <c r="J25" s="48"/>
      <c r="K25" s="48"/>
      <c r="L25" s="49"/>
      <c r="M25" s="49"/>
      <c r="N25" s="49"/>
      <c r="O25" s="42"/>
    </row>
    <row r="26" spans="1:15" s="43" customFormat="1" ht="15">
      <c r="A26" s="17" t="s">
        <v>34</v>
      </c>
      <c r="B26" s="19" t="s">
        <v>103</v>
      </c>
      <c r="C26" s="18">
        <v>5000</v>
      </c>
      <c r="D26" s="18">
        <v>5966</v>
      </c>
      <c r="E26" s="18">
        <v>2668</v>
      </c>
      <c r="F26" s="18">
        <f t="shared" si="0"/>
        <v>53.36</v>
      </c>
      <c r="G26" s="39">
        <f t="shared" si="1"/>
        <v>44.72008045591686</v>
      </c>
      <c r="H26" s="40"/>
      <c r="I26" s="48"/>
      <c r="J26" s="48"/>
      <c r="K26" s="48"/>
      <c r="L26" s="49"/>
      <c r="M26" s="49"/>
      <c r="N26" s="49"/>
      <c r="O26" s="42"/>
    </row>
    <row r="27" spans="1:15" s="43" customFormat="1" ht="15">
      <c r="A27" s="17" t="s">
        <v>35</v>
      </c>
      <c r="B27" s="19" t="s">
        <v>150</v>
      </c>
      <c r="C27" s="18">
        <v>5000</v>
      </c>
      <c r="D27" s="18">
        <v>14935</v>
      </c>
      <c r="E27" s="18">
        <v>5847</v>
      </c>
      <c r="F27" s="18">
        <f t="shared" si="0"/>
        <v>116.94</v>
      </c>
      <c r="G27" s="39">
        <f t="shared" si="1"/>
        <v>39.14964847673251</v>
      </c>
      <c r="H27" s="40"/>
      <c r="I27" s="48"/>
      <c r="J27" s="48"/>
      <c r="K27" s="48"/>
      <c r="L27" s="49"/>
      <c r="M27" s="49"/>
      <c r="N27" s="49"/>
      <c r="O27" s="42"/>
    </row>
    <row r="28" spans="1:15" s="43" customFormat="1" ht="39" customHeight="1">
      <c r="A28" s="17" t="s">
        <v>36</v>
      </c>
      <c r="B28" s="19" t="s">
        <v>97</v>
      </c>
      <c r="C28" s="18"/>
      <c r="D28" s="18">
        <v>7930</v>
      </c>
      <c r="E28" s="18">
        <v>7930</v>
      </c>
      <c r="F28" s="18">
        <v>0</v>
      </c>
      <c r="G28" s="39">
        <f t="shared" si="1"/>
        <v>100</v>
      </c>
      <c r="H28" s="40"/>
      <c r="I28" s="41"/>
      <c r="J28" s="41"/>
      <c r="K28" s="41"/>
      <c r="L28" s="42"/>
      <c r="M28" s="42"/>
      <c r="N28" s="42"/>
      <c r="O28" s="42"/>
    </row>
    <row r="29" spans="1:15" s="43" customFormat="1" ht="24">
      <c r="A29" s="17" t="s">
        <v>37</v>
      </c>
      <c r="B29" s="19" t="s">
        <v>105</v>
      </c>
      <c r="C29" s="18"/>
      <c r="D29" s="18">
        <v>1552</v>
      </c>
      <c r="E29" s="18">
        <v>1111</v>
      </c>
      <c r="F29" s="18">
        <v>0</v>
      </c>
      <c r="G29" s="39">
        <f t="shared" si="1"/>
        <v>71.58505154639175</v>
      </c>
      <c r="H29" s="40"/>
      <c r="I29" s="41"/>
      <c r="J29" s="41"/>
      <c r="K29" s="41"/>
      <c r="L29" s="42"/>
      <c r="M29" s="42"/>
      <c r="N29" s="42"/>
      <c r="O29" s="42"/>
    </row>
    <row r="30" spans="1:15" s="43" customFormat="1" ht="24">
      <c r="A30" s="17" t="s">
        <v>38</v>
      </c>
      <c r="B30" s="19" t="s">
        <v>105</v>
      </c>
      <c r="C30" s="18"/>
      <c r="D30" s="18">
        <v>3400</v>
      </c>
      <c r="E30" s="18">
        <v>1508</v>
      </c>
      <c r="F30" s="18">
        <v>0</v>
      </c>
      <c r="G30" s="39">
        <f t="shared" si="1"/>
        <v>44.35294117647059</v>
      </c>
      <c r="H30" s="40"/>
      <c r="I30" s="41"/>
      <c r="J30" s="41"/>
      <c r="K30" s="41"/>
      <c r="L30" s="42"/>
      <c r="M30" s="42"/>
      <c r="N30" s="42"/>
      <c r="O30" s="42"/>
    </row>
    <row r="31" spans="1:15" s="43" customFormat="1" ht="36">
      <c r="A31" s="17" t="s">
        <v>39</v>
      </c>
      <c r="B31" s="19" t="s">
        <v>97</v>
      </c>
      <c r="C31" s="18"/>
      <c r="D31" s="18">
        <v>3880</v>
      </c>
      <c r="E31" s="18">
        <v>3880</v>
      </c>
      <c r="F31" s="18">
        <v>0</v>
      </c>
      <c r="G31" s="39">
        <f t="shared" si="1"/>
        <v>100</v>
      </c>
      <c r="H31" s="40"/>
      <c r="I31" s="41"/>
      <c r="J31" s="41"/>
      <c r="K31" s="41"/>
      <c r="L31" s="42"/>
      <c r="M31" s="42"/>
      <c r="N31" s="42"/>
      <c r="O31" s="42"/>
    </row>
    <row r="32" spans="1:15" s="43" customFormat="1" ht="36">
      <c r="A32" s="17" t="s">
        <v>40</v>
      </c>
      <c r="B32" s="19" t="s">
        <v>106</v>
      </c>
      <c r="C32" s="18"/>
      <c r="D32" s="18">
        <v>4706.9</v>
      </c>
      <c r="E32" s="18">
        <v>1841.8</v>
      </c>
      <c r="F32" s="18">
        <v>0</v>
      </c>
      <c r="G32" s="39">
        <f t="shared" si="1"/>
        <v>39.129788183305365</v>
      </c>
      <c r="H32" s="40"/>
      <c r="I32" s="41"/>
      <c r="J32" s="41"/>
      <c r="K32" s="41"/>
      <c r="L32" s="42"/>
      <c r="M32" s="42"/>
      <c r="N32" s="42"/>
      <c r="O32" s="42"/>
    </row>
    <row r="33" spans="1:15" s="43" customFormat="1" ht="24">
      <c r="A33" s="17" t="s">
        <v>41</v>
      </c>
      <c r="B33" s="19" t="s">
        <v>107</v>
      </c>
      <c r="C33" s="18"/>
      <c r="D33" s="18">
        <v>2134</v>
      </c>
      <c r="E33" s="18">
        <v>1067</v>
      </c>
      <c r="F33" s="18">
        <v>0</v>
      </c>
      <c r="G33" s="39">
        <f t="shared" si="1"/>
        <v>50</v>
      </c>
      <c r="H33" s="40"/>
      <c r="I33" s="41"/>
      <c r="J33" s="41"/>
      <c r="K33" s="41"/>
      <c r="L33" s="42"/>
      <c r="M33" s="42"/>
      <c r="N33" s="42"/>
      <c r="O33" s="42"/>
    </row>
    <row r="34" spans="1:15" s="43" customFormat="1" ht="36">
      <c r="A34" s="17" t="s">
        <v>42</v>
      </c>
      <c r="B34" s="19" t="s">
        <v>104</v>
      </c>
      <c r="C34" s="18"/>
      <c r="D34" s="18">
        <v>3690</v>
      </c>
      <c r="E34" s="18">
        <v>3690</v>
      </c>
      <c r="F34" s="18">
        <v>0</v>
      </c>
      <c r="G34" s="39">
        <f t="shared" si="1"/>
        <v>100</v>
      </c>
      <c r="H34" s="40"/>
      <c r="I34" s="41"/>
      <c r="J34" s="41"/>
      <c r="K34" s="41"/>
      <c r="L34" s="42"/>
      <c r="M34" s="42"/>
      <c r="N34" s="42"/>
      <c r="O34" s="42"/>
    </row>
    <row r="35" spans="1:15" s="43" customFormat="1" ht="24">
      <c r="A35" s="17" t="s">
        <v>43</v>
      </c>
      <c r="B35" s="19" t="s">
        <v>108</v>
      </c>
      <c r="C35" s="18"/>
      <c r="D35" s="18">
        <v>2328</v>
      </c>
      <c r="E35" s="18">
        <v>1925.4</v>
      </c>
      <c r="F35" s="18">
        <v>0</v>
      </c>
      <c r="G35" s="39">
        <f t="shared" si="1"/>
        <v>82.70618556701031</v>
      </c>
      <c r="H35" s="40"/>
      <c r="I35" s="41"/>
      <c r="J35" s="41"/>
      <c r="K35" s="41"/>
      <c r="L35" s="42"/>
      <c r="M35" s="42"/>
      <c r="N35" s="42"/>
      <c r="O35" s="42"/>
    </row>
    <row r="36" spans="1:15" s="43" customFormat="1" ht="24">
      <c r="A36" s="17" t="s">
        <v>44</v>
      </c>
      <c r="B36" s="19" t="s">
        <v>151</v>
      </c>
      <c r="C36" s="18"/>
      <c r="D36" s="18">
        <v>1619</v>
      </c>
      <c r="E36" s="18">
        <v>615</v>
      </c>
      <c r="F36" s="18">
        <v>0</v>
      </c>
      <c r="G36" s="39">
        <f t="shared" si="1"/>
        <v>37.98641136504015</v>
      </c>
      <c r="H36" s="40"/>
      <c r="I36" s="41"/>
      <c r="J36" s="41"/>
      <c r="K36" s="41"/>
      <c r="L36" s="42"/>
      <c r="M36" s="42"/>
      <c r="N36" s="42"/>
      <c r="O36" s="42"/>
    </row>
    <row r="37" spans="1:15" s="43" customFormat="1" ht="36">
      <c r="A37" s="17" t="s">
        <v>45</v>
      </c>
      <c r="B37" s="19" t="s">
        <v>104</v>
      </c>
      <c r="C37" s="18"/>
      <c r="D37" s="18">
        <v>1337.4</v>
      </c>
      <c r="E37" s="18">
        <v>1337.4</v>
      </c>
      <c r="F37" s="18">
        <v>0</v>
      </c>
      <c r="G37" s="39">
        <f t="shared" si="1"/>
        <v>100</v>
      </c>
      <c r="H37" s="40"/>
      <c r="I37" s="41"/>
      <c r="J37" s="41"/>
      <c r="K37" s="41"/>
      <c r="L37" s="42"/>
      <c r="M37" s="42"/>
      <c r="N37" s="42"/>
      <c r="O37" s="42"/>
    </row>
    <row r="38" spans="1:15" s="43" customFormat="1" ht="72">
      <c r="A38" s="17" t="s">
        <v>46</v>
      </c>
      <c r="B38" s="19" t="s">
        <v>109</v>
      </c>
      <c r="C38" s="18"/>
      <c r="D38" s="18">
        <v>573</v>
      </c>
      <c r="E38" s="18">
        <v>573</v>
      </c>
      <c r="F38" s="18">
        <v>0</v>
      </c>
      <c r="G38" s="39">
        <f t="shared" si="1"/>
        <v>100</v>
      </c>
      <c r="H38" s="40"/>
      <c r="I38" s="41"/>
      <c r="J38" s="41"/>
      <c r="K38" s="41"/>
      <c r="L38" s="42"/>
      <c r="M38" s="42"/>
      <c r="N38" s="42"/>
      <c r="O38" s="42"/>
    </row>
    <row r="39" spans="1:15" s="43" customFormat="1" ht="36">
      <c r="A39" s="17" t="s">
        <v>47</v>
      </c>
      <c r="B39" s="19" t="s">
        <v>110</v>
      </c>
      <c r="C39" s="18">
        <v>66723.8</v>
      </c>
      <c r="D39" s="18">
        <v>88236.7</v>
      </c>
      <c r="E39" s="18">
        <v>79909.7</v>
      </c>
      <c r="F39" s="18">
        <f t="shared" si="0"/>
        <v>119.761914039668</v>
      </c>
      <c r="G39" s="39">
        <f t="shared" si="1"/>
        <v>90.56288369805307</v>
      </c>
      <c r="H39" s="40"/>
      <c r="I39" s="41"/>
      <c r="J39" s="41"/>
      <c r="K39" s="41"/>
      <c r="L39" s="42"/>
      <c r="M39" s="42"/>
      <c r="N39" s="42"/>
      <c r="O39" s="42"/>
    </row>
    <row r="40" spans="1:15" s="43" customFormat="1" ht="60">
      <c r="A40" s="17" t="s">
        <v>48</v>
      </c>
      <c r="B40" s="19" t="s">
        <v>152</v>
      </c>
      <c r="C40" s="18">
        <v>66723.8</v>
      </c>
      <c r="D40" s="18">
        <v>36937.9</v>
      </c>
      <c r="E40" s="18">
        <v>36879.8</v>
      </c>
      <c r="F40" s="18">
        <f t="shared" si="0"/>
        <v>55.27233161180868</v>
      </c>
      <c r="G40" s="39">
        <f t="shared" si="1"/>
        <v>99.84270897912442</v>
      </c>
      <c r="H40" s="40"/>
      <c r="I40" s="41"/>
      <c r="J40" s="41"/>
      <c r="K40" s="41"/>
      <c r="L40" s="42"/>
      <c r="M40" s="42"/>
      <c r="N40" s="42"/>
      <c r="O40" s="42"/>
    </row>
    <row r="41" spans="1:15" s="43" customFormat="1" ht="48">
      <c r="A41" s="17" t="s">
        <v>49</v>
      </c>
      <c r="B41" s="19" t="s">
        <v>153</v>
      </c>
      <c r="C41" s="18">
        <v>66723.8</v>
      </c>
      <c r="D41" s="18">
        <v>1950</v>
      </c>
      <c r="E41" s="18">
        <v>1950</v>
      </c>
      <c r="F41" s="18">
        <f t="shared" si="0"/>
        <v>2.9224954214238394</v>
      </c>
      <c r="G41" s="39">
        <f t="shared" si="1"/>
        <v>100</v>
      </c>
      <c r="H41" s="40"/>
      <c r="I41" s="41"/>
      <c r="J41" s="41"/>
      <c r="K41" s="41"/>
      <c r="L41" s="42"/>
      <c r="M41" s="42"/>
      <c r="N41" s="42"/>
      <c r="O41" s="42"/>
    </row>
    <row r="42" spans="1:15" s="43" customFormat="1" ht="24">
      <c r="A42" s="17" t="s">
        <v>50</v>
      </c>
      <c r="B42" s="45" t="s">
        <v>148</v>
      </c>
      <c r="C42" s="18"/>
      <c r="D42" s="18">
        <v>192.9</v>
      </c>
      <c r="E42" s="18">
        <v>192.9</v>
      </c>
      <c r="F42" s="18">
        <v>0</v>
      </c>
      <c r="G42" s="39">
        <f t="shared" si="1"/>
        <v>100</v>
      </c>
      <c r="H42" s="40"/>
      <c r="I42" s="46"/>
      <c r="J42" s="46"/>
      <c r="K42" s="46"/>
      <c r="L42" s="47"/>
      <c r="M42" s="47"/>
      <c r="N42" s="42"/>
      <c r="O42" s="42"/>
    </row>
    <row r="43" spans="1:15" s="43" customFormat="1" ht="48">
      <c r="A43" s="17" t="s">
        <v>51</v>
      </c>
      <c r="B43" s="19" t="s">
        <v>171</v>
      </c>
      <c r="C43" s="18">
        <v>173468.4</v>
      </c>
      <c r="D43" s="18">
        <v>167462.3</v>
      </c>
      <c r="E43" s="18">
        <v>167462.3</v>
      </c>
      <c r="F43" s="18">
        <f t="shared" si="0"/>
        <v>96.53764028491644</v>
      </c>
      <c r="G43" s="39">
        <f t="shared" si="1"/>
        <v>100</v>
      </c>
      <c r="H43" s="40"/>
      <c r="I43" s="41"/>
      <c r="J43" s="41"/>
      <c r="K43" s="41"/>
      <c r="L43" s="42"/>
      <c r="M43" s="42"/>
      <c r="N43" s="42"/>
      <c r="O43" s="42"/>
    </row>
    <row r="44" spans="1:15" s="1" customFormat="1" ht="15" customHeight="1">
      <c r="A44" s="16" t="s">
        <v>52</v>
      </c>
      <c r="B44" s="8" t="s">
        <v>9</v>
      </c>
      <c r="C44" s="13">
        <f>SUM(C45:C77)</f>
        <v>4821521</v>
      </c>
      <c r="D44" s="13">
        <f>SUM(D45:D77)</f>
        <v>5918802.5</v>
      </c>
      <c r="E44" s="13">
        <f>SUM(E45:E77)</f>
        <v>5933555.4</v>
      </c>
      <c r="F44" s="13">
        <f t="shared" si="0"/>
        <v>123.06397504024147</v>
      </c>
      <c r="G44" s="22">
        <f t="shared" si="1"/>
        <v>100.24925481125618</v>
      </c>
      <c r="H44" s="32"/>
      <c r="I44" s="34"/>
      <c r="J44" s="34"/>
      <c r="K44" s="34"/>
      <c r="L44" s="34"/>
      <c r="M44" s="24"/>
      <c r="N44" s="24"/>
      <c r="O44" s="24"/>
    </row>
    <row r="45" spans="1:8" ht="28.5" customHeight="1">
      <c r="A45" s="15" t="s">
        <v>53</v>
      </c>
      <c r="B45" s="10" t="s">
        <v>121</v>
      </c>
      <c r="C45" s="38">
        <v>238663.3</v>
      </c>
      <c r="D45" s="12">
        <v>245436.9</v>
      </c>
      <c r="E45" s="12">
        <v>244861.3</v>
      </c>
      <c r="F45" s="12">
        <f t="shared" si="0"/>
        <v>102.59696400745317</v>
      </c>
      <c r="G45" s="21">
        <f t="shared" si="1"/>
        <v>99.76547943687359</v>
      </c>
      <c r="H45" s="31"/>
    </row>
    <row r="46" spans="1:8" ht="39" customHeight="1">
      <c r="A46" s="15" t="s">
        <v>54</v>
      </c>
      <c r="B46" s="10" t="s">
        <v>122</v>
      </c>
      <c r="C46" s="38">
        <v>42182.6</v>
      </c>
      <c r="D46" s="12">
        <v>49391.8</v>
      </c>
      <c r="E46" s="12">
        <v>49329.5</v>
      </c>
      <c r="F46" s="12">
        <f t="shared" si="0"/>
        <v>116.94276787111274</v>
      </c>
      <c r="G46" s="21">
        <f t="shared" si="1"/>
        <v>99.87386570240405</v>
      </c>
      <c r="H46" s="31"/>
    </row>
    <row r="47" spans="1:8" ht="39.75" customHeight="1">
      <c r="A47" s="15" t="s">
        <v>12</v>
      </c>
      <c r="B47" s="10" t="s">
        <v>123</v>
      </c>
      <c r="C47" s="38">
        <v>456785.3</v>
      </c>
      <c r="D47" s="12">
        <v>524625.9</v>
      </c>
      <c r="E47" s="12">
        <v>522827.7</v>
      </c>
      <c r="F47" s="12">
        <f t="shared" si="0"/>
        <v>114.4580834803572</v>
      </c>
      <c r="G47" s="21">
        <f t="shared" si="1"/>
        <v>99.65724147435344</v>
      </c>
      <c r="H47" s="31"/>
    </row>
    <row r="48" spans="1:8" ht="42" customHeight="1">
      <c r="A48" s="15" t="s">
        <v>55</v>
      </c>
      <c r="B48" s="10" t="s">
        <v>124</v>
      </c>
      <c r="C48" s="38">
        <v>151204.4</v>
      </c>
      <c r="D48" s="12">
        <v>188443.2</v>
      </c>
      <c r="E48" s="12">
        <v>187970.6</v>
      </c>
      <c r="F48" s="12">
        <f t="shared" si="0"/>
        <v>124.31556224554312</v>
      </c>
      <c r="G48" s="21">
        <f t="shared" si="1"/>
        <v>99.74920824948845</v>
      </c>
      <c r="H48" s="31"/>
    </row>
    <row r="49" spans="1:8" ht="39" customHeight="1">
      <c r="A49" s="15" t="s">
        <v>56</v>
      </c>
      <c r="B49" s="10" t="s">
        <v>125</v>
      </c>
      <c r="C49" s="38">
        <v>85102.8</v>
      </c>
      <c r="D49" s="12">
        <v>83586.6</v>
      </c>
      <c r="E49" s="12">
        <v>83583.9</v>
      </c>
      <c r="F49" s="12">
        <f t="shared" si="0"/>
        <v>98.21521736065087</v>
      </c>
      <c r="G49" s="21">
        <f t="shared" si="1"/>
        <v>99.99676981717164</v>
      </c>
      <c r="H49" s="31"/>
    </row>
    <row r="50" spans="1:8" ht="29.25" customHeight="1">
      <c r="A50" s="15" t="s">
        <v>57</v>
      </c>
      <c r="B50" s="10" t="s">
        <v>126</v>
      </c>
      <c r="C50" s="38">
        <v>4259.5</v>
      </c>
      <c r="D50" s="12">
        <v>4259.5</v>
      </c>
      <c r="E50" s="12">
        <v>4259.5</v>
      </c>
      <c r="F50" s="12">
        <f t="shared" si="0"/>
        <v>100</v>
      </c>
      <c r="G50" s="21">
        <f t="shared" si="1"/>
        <v>100</v>
      </c>
      <c r="H50" s="31"/>
    </row>
    <row r="51" spans="1:8" ht="53.25" customHeight="1">
      <c r="A51" s="15" t="s">
        <v>58</v>
      </c>
      <c r="B51" s="10" t="s">
        <v>127</v>
      </c>
      <c r="C51" s="38">
        <v>4052.4</v>
      </c>
      <c r="D51" s="12">
        <v>4052.4</v>
      </c>
      <c r="E51" s="12">
        <v>4026</v>
      </c>
      <c r="F51" s="12">
        <f t="shared" si="0"/>
        <v>99.3485342019544</v>
      </c>
      <c r="G51" s="21">
        <f t="shared" si="1"/>
        <v>99.3485342019544</v>
      </c>
      <c r="H51" s="31"/>
    </row>
    <row r="52" spans="1:8" ht="51" customHeight="1">
      <c r="A52" s="15" t="s">
        <v>59</v>
      </c>
      <c r="B52" s="10" t="s">
        <v>128</v>
      </c>
      <c r="C52" s="38">
        <v>1000</v>
      </c>
      <c r="D52" s="12">
        <v>1000</v>
      </c>
      <c r="E52" s="12">
        <v>1000</v>
      </c>
      <c r="F52" s="12">
        <f t="shared" si="0"/>
        <v>100</v>
      </c>
      <c r="G52" s="21">
        <f t="shared" si="1"/>
        <v>100</v>
      </c>
      <c r="H52" s="31"/>
    </row>
    <row r="53" spans="1:12" ht="51.75" customHeight="1">
      <c r="A53" s="15" t="s">
        <v>60</v>
      </c>
      <c r="B53" s="10" t="s">
        <v>129</v>
      </c>
      <c r="C53" s="38">
        <v>7200.3</v>
      </c>
      <c r="D53" s="12">
        <v>7200.3</v>
      </c>
      <c r="E53" s="12">
        <v>7200.3</v>
      </c>
      <c r="F53" s="12">
        <f t="shared" si="0"/>
        <v>100</v>
      </c>
      <c r="G53" s="21">
        <f t="shared" si="1"/>
        <v>100</v>
      </c>
      <c r="H53" s="31"/>
      <c r="L53" s="26"/>
    </row>
    <row r="54" spans="1:12" ht="41.25" customHeight="1">
      <c r="A54" s="15" t="s">
        <v>61</v>
      </c>
      <c r="B54" s="10" t="s">
        <v>130</v>
      </c>
      <c r="C54" s="38">
        <v>104.8</v>
      </c>
      <c r="D54" s="12">
        <v>104.8</v>
      </c>
      <c r="E54" s="12">
        <v>104.8</v>
      </c>
      <c r="F54" s="12">
        <f t="shared" si="0"/>
        <v>100</v>
      </c>
      <c r="G54" s="21">
        <f t="shared" si="1"/>
        <v>100</v>
      </c>
      <c r="H54" s="31"/>
      <c r="L54" s="26"/>
    </row>
    <row r="55" spans="1:12" ht="50.25" customHeight="1">
      <c r="A55" s="15" t="s">
        <v>62</v>
      </c>
      <c r="B55" s="10" t="s">
        <v>131</v>
      </c>
      <c r="C55" s="38">
        <v>9695.8</v>
      </c>
      <c r="D55" s="12">
        <v>9695.8</v>
      </c>
      <c r="E55" s="12">
        <v>9695.8</v>
      </c>
      <c r="F55" s="12">
        <f t="shared" si="0"/>
        <v>100</v>
      </c>
      <c r="G55" s="21">
        <f t="shared" si="1"/>
        <v>100</v>
      </c>
      <c r="H55" s="31"/>
      <c r="L55" s="26"/>
    </row>
    <row r="56" spans="1:12" ht="78" customHeight="1">
      <c r="A56" s="15" t="s">
        <v>63</v>
      </c>
      <c r="B56" s="10" t="s">
        <v>132</v>
      </c>
      <c r="C56" s="38">
        <v>55065.9</v>
      </c>
      <c r="D56" s="12">
        <v>51117.5</v>
      </c>
      <c r="E56" s="12">
        <v>51117.5</v>
      </c>
      <c r="F56" s="12">
        <f t="shared" si="0"/>
        <v>92.82968225344541</v>
      </c>
      <c r="G56" s="21">
        <f t="shared" si="1"/>
        <v>100</v>
      </c>
      <c r="H56" s="31"/>
      <c r="L56" s="26"/>
    </row>
    <row r="57" spans="1:12" ht="90.75" customHeight="1">
      <c r="A57" s="15" t="s">
        <v>64</v>
      </c>
      <c r="B57" s="10" t="s">
        <v>165</v>
      </c>
      <c r="C57" s="38">
        <v>315638.7</v>
      </c>
      <c r="D57" s="38">
        <v>315638.7</v>
      </c>
      <c r="E57" s="12">
        <v>318735.1</v>
      </c>
      <c r="F57" s="12">
        <f t="shared" si="0"/>
        <v>100.98099504274983</v>
      </c>
      <c r="G57" s="21">
        <f t="shared" si="1"/>
        <v>100.98099504274983</v>
      </c>
      <c r="H57" s="31"/>
      <c r="L57" s="26"/>
    </row>
    <row r="58" spans="1:12" ht="41.25" customHeight="1">
      <c r="A58" s="15" t="s">
        <v>65</v>
      </c>
      <c r="B58" s="10" t="s">
        <v>133</v>
      </c>
      <c r="C58" s="38">
        <v>3814</v>
      </c>
      <c r="D58" s="12">
        <v>3814</v>
      </c>
      <c r="E58" s="12">
        <v>3723.4</v>
      </c>
      <c r="F58" s="12">
        <f t="shared" si="0"/>
        <v>97.62454116413215</v>
      </c>
      <c r="G58" s="21">
        <f t="shared" si="1"/>
        <v>97.62454116413215</v>
      </c>
      <c r="H58" s="31"/>
      <c r="L58" s="26"/>
    </row>
    <row r="59" spans="1:12" ht="62.25" customHeight="1">
      <c r="A59" s="15" t="s">
        <v>66</v>
      </c>
      <c r="B59" s="10" t="s">
        <v>155</v>
      </c>
      <c r="C59" s="38">
        <v>1684469.1</v>
      </c>
      <c r="D59" s="12">
        <v>2368747.5</v>
      </c>
      <c r="E59" s="12">
        <v>2368747.5</v>
      </c>
      <c r="F59" s="12">
        <f>E59/C59*100</f>
        <v>140.6227932587187</v>
      </c>
      <c r="G59" s="21">
        <f>E59/D59*100</f>
        <v>100</v>
      </c>
      <c r="H59" s="31"/>
      <c r="L59" s="26"/>
    </row>
    <row r="60" spans="1:12" ht="66.75" customHeight="1">
      <c r="A60" s="15" t="s">
        <v>67</v>
      </c>
      <c r="B60" s="10" t="s">
        <v>134</v>
      </c>
      <c r="C60" s="38">
        <v>786434</v>
      </c>
      <c r="D60" s="12">
        <v>861425.2</v>
      </c>
      <c r="E60" s="12">
        <v>861425.1</v>
      </c>
      <c r="F60" s="12">
        <f t="shared" si="0"/>
        <v>109.53558722028802</v>
      </c>
      <c r="G60" s="21">
        <f t="shared" si="1"/>
        <v>99.99998839133102</v>
      </c>
      <c r="H60" s="31"/>
      <c r="L60" s="26"/>
    </row>
    <row r="61" spans="1:12" ht="51.75" customHeight="1">
      <c r="A61" s="15" t="s">
        <v>68</v>
      </c>
      <c r="B61" s="10" t="s">
        <v>135</v>
      </c>
      <c r="C61" s="38">
        <v>85707.8</v>
      </c>
      <c r="D61" s="12">
        <v>85707.8</v>
      </c>
      <c r="E61" s="12">
        <v>85707.8</v>
      </c>
      <c r="F61" s="12">
        <f t="shared" si="0"/>
        <v>100</v>
      </c>
      <c r="G61" s="21">
        <f t="shared" si="1"/>
        <v>100</v>
      </c>
      <c r="H61" s="31"/>
      <c r="L61" s="26"/>
    </row>
    <row r="62" spans="1:12" ht="78" customHeight="1">
      <c r="A62" s="15" t="s">
        <v>69</v>
      </c>
      <c r="B62" s="10" t="s">
        <v>136</v>
      </c>
      <c r="C62" s="38">
        <v>21100.9</v>
      </c>
      <c r="D62" s="12">
        <v>12258.7</v>
      </c>
      <c r="E62" s="12">
        <v>12258.7</v>
      </c>
      <c r="F62" s="12">
        <f t="shared" si="0"/>
        <v>58.09562625290864</v>
      </c>
      <c r="G62" s="21">
        <f t="shared" si="1"/>
        <v>100</v>
      </c>
      <c r="H62" s="31"/>
      <c r="L62" s="26"/>
    </row>
    <row r="63" spans="1:12" ht="54" customHeight="1">
      <c r="A63" s="15" t="s">
        <v>70</v>
      </c>
      <c r="B63" s="10" t="s">
        <v>137</v>
      </c>
      <c r="C63" s="38">
        <v>23944.5</v>
      </c>
      <c r="D63" s="12">
        <v>23457.4</v>
      </c>
      <c r="E63" s="12">
        <v>23457.4</v>
      </c>
      <c r="F63" s="12">
        <f t="shared" si="0"/>
        <v>97.96571237653741</v>
      </c>
      <c r="G63" s="21">
        <f t="shared" si="1"/>
        <v>100</v>
      </c>
      <c r="H63" s="31"/>
      <c r="L63" s="26"/>
    </row>
    <row r="64" spans="1:12" ht="102" customHeight="1">
      <c r="A64" s="15" t="s">
        <v>71</v>
      </c>
      <c r="B64" s="10" t="s">
        <v>138</v>
      </c>
      <c r="C64" s="38">
        <v>145305.4</v>
      </c>
      <c r="D64" s="12">
        <v>99068.6</v>
      </c>
      <c r="E64" s="12">
        <v>99068.6</v>
      </c>
      <c r="F64" s="12">
        <f t="shared" si="0"/>
        <v>68.17957212877155</v>
      </c>
      <c r="G64" s="21">
        <f t="shared" si="1"/>
        <v>100</v>
      </c>
      <c r="H64" s="31"/>
      <c r="L64" s="26"/>
    </row>
    <row r="65" spans="1:12" ht="50.25" customHeight="1">
      <c r="A65" s="15" t="s">
        <v>72</v>
      </c>
      <c r="B65" s="10" t="s">
        <v>140</v>
      </c>
      <c r="C65" s="38">
        <v>3501.8</v>
      </c>
      <c r="D65" s="12">
        <v>2801.8</v>
      </c>
      <c r="E65" s="12">
        <v>2639.7</v>
      </c>
      <c r="F65" s="12">
        <f t="shared" si="0"/>
        <v>75.38123250899537</v>
      </c>
      <c r="G65" s="21">
        <f t="shared" si="1"/>
        <v>94.21443357841386</v>
      </c>
      <c r="H65" s="31"/>
      <c r="L65" s="26"/>
    </row>
    <row r="66" spans="1:12" ht="66.75" customHeight="1">
      <c r="A66" s="15" t="s">
        <v>73</v>
      </c>
      <c r="B66" s="10" t="s">
        <v>139</v>
      </c>
      <c r="C66" s="38">
        <v>160000</v>
      </c>
      <c r="D66" s="12">
        <v>384265.5</v>
      </c>
      <c r="E66" s="12">
        <v>401959.4</v>
      </c>
      <c r="F66" s="12">
        <f t="shared" si="0"/>
        <v>251.224625</v>
      </c>
      <c r="G66" s="21">
        <f t="shared" si="1"/>
        <v>104.60460280717369</v>
      </c>
      <c r="H66" s="31"/>
      <c r="L66" s="26"/>
    </row>
    <row r="67" spans="1:12" ht="53.25" customHeight="1">
      <c r="A67" s="15" t="s">
        <v>74</v>
      </c>
      <c r="B67" s="10" t="s">
        <v>141</v>
      </c>
      <c r="C67" s="38">
        <v>120491.9</v>
      </c>
      <c r="D67" s="12">
        <v>120491.9</v>
      </c>
      <c r="E67" s="12">
        <v>127770.9</v>
      </c>
      <c r="F67" s="12">
        <f t="shared" si="0"/>
        <v>106.04106998063769</v>
      </c>
      <c r="G67" s="21">
        <f t="shared" si="1"/>
        <v>106.04106998063769</v>
      </c>
      <c r="H67" s="31"/>
      <c r="L67" s="26"/>
    </row>
    <row r="68" spans="1:12" ht="55.5" customHeight="1">
      <c r="A68" s="15" t="s">
        <v>75</v>
      </c>
      <c r="B68" s="10" t="s">
        <v>142</v>
      </c>
      <c r="C68" s="38">
        <v>30000</v>
      </c>
      <c r="D68" s="12">
        <v>36294.3</v>
      </c>
      <c r="E68" s="12">
        <v>36161</v>
      </c>
      <c r="F68" s="12">
        <f t="shared" si="0"/>
        <v>120.53666666666668</v>
      </c>
      <c r="G68" s="21">
        <f t="shared" si="1"/>
        <v>99.63272469781755</v>
      </c>
      <c r="H68" s="31"/>
      <c r="L68" s="26"/>
    </row>
    <row r="69" spans="1:12" ht="49.5" customHeight="1">
      <c r="A69" s="15" t="s">
        <v>76</v>
      </c>
      <c r="B69" s="10" t="s">
        <v>143</v>
      </c>
      <c r="C69" s="38">
        <v>6494.3</v>
      </c>
      <c r="D69" s="12">
        <v>6679.1</v>
      </c>
      <c r="E69" s="12">
        <v>6494.3</v>
      </c>
      <c r="F69" s="12">
        <f t="shared" si="0"/>
        <v>100</v>
      </c>
      <c r="G69" s="21">
        <f t="shared" si="1"/>
        <v>97.23316015630849</v>
      </c>
      <c r="H69" s="31"/>
      <c r="L69" s="26"/>
    </row>
    <row r="70" spans="1:8" ht="41.25" customHeight="1">
      <c r="A70" s="15" t="s">
        <v>77</v>
      </c>
      <c r="B70" s="10" t="s">
        <v>166</v>
      </c>
      <c r="C70" s="38">
        <v>100</v>
      </c>
      <c r="D70" s="12">
        <v>100</v>
      </c>
      <c r="E70" s="12">
        <v>0</v>
      </c>
      <c r="F70" s="12">
        <f t="shared" si="0"/>
        <v>0</v>
      </c>
      <c r="G70" s="21">
        <f t="shared" si="1"/>
        <v>0</v>
      </c>
      <c r="H70" s="31"/>
    </row>
    <row r="71" spans="1:8" ht="99.75" customHeight="1">
      <c r="A71" s="15" t="s">
        <v>78</v>
      </c>
      <c r="B71" s="52" t="s">
        <v>167</v>
      </c>
      <c r="C71" s="38">
        <v>19039.3</v>
      </c>
      <c r="D71" s="12">
        <v>19131</v>
      </c>
      <c r="E71" s="12">
        <v>17685.9</v>
      </c>
      <c r="F71" s="12">
        <f t="shared" si="0"/>
        <v>92.8915453824458</v>
      </c>
      <c r="G71" s="21">
        <f t="shared" si="1"/>
        <v>92.44629135957348</v>
      </c>
      <c r="H71" s="31"/>
    </row>
    <row r="72" spans="1:8" ht="50.25" customHeight="1">
      <c r="A72" s="15" t="s">
        <v>79</v>
      </c>
      <c r="B72" s="10" t="s">
        <v>144</v>
      </c>
      <c r="C72" s="38">
        <v>283718.7</v>
      </c>
      <c r="D72" s="12">
        <v>338517.5</v>
      </c>
      <c r="E72" s="12">
        <v>337032</v>
      </c>
      <c r="F72" s="12">
        <f t="shared" si="0"/>
        <v>118.7909009874922</v>
      </c>
      <c r="G72" s="21">
        <f t="shared" si="1"/>
        <v>99.56117482848006</v>
      </c>
      <c r="H72" s="31"/>
    </row>
    <row r="73" spans="1:8" ht="51" customHeight="1">
      <c r="A73" s="15" t="s">
        <v>80</v>
      </c>
      <c r="B73" s="10" t="s">
        <v>145</v>
      </c>
      <c r="C73" s="38">
        <v>19224.3</v>
      </c>
      <c r="D73" s="12">
        <v>19224.3</v>
      </c>
      <c r="E73" s="12">
        <v>19224.3</v>
      </c>
      <c r="F73" s="12">
        <f t="shared" si="0"/>
        <v>100</v>
      </c>
      <c r="G73" s="21">
        <f t="shared" si="1"/>
        <v>100</v>
      </c>
      <c r="H73" s="31"/>
    </row>
    <row r="74" spans="1:12" ht="26.25" customHeight="1">
      <c r="A74" s="15" t="s">
        <v>81</v>
      </c>
      <c r="B74" s="10" t="s">
        <v>146</v>
      </c>
      <c r="C74" s="38">
        <v>10116.4</v>
      </c>
      <c r="D74" s="12">
        <v>8598.9</v>
      </c>
      <c r="E74" s="12">
        <v>8560.1</v>
      </c>
      <c r="F74" s="12">
        <f t="shared" si="0"/>
        <v>84.61606895733661</v>
      </c>
      <c r="G74" s="21">
        <f t="shared" si="1"/>
        <v>99.5487794950517</v>
      </c>
      <c r="H74" s="31"/>
      <c r="L74" s="26"/>
    </row>
    <row r="75" spans="1:12" ht="39" customHeight="1">
      <c r="A75" s="15" t="s">
        <v>82</v>
      </c>
      <c r="B75" s="10" t="s">
        <v>168</v>
      </c>
      <c r="C75" s="12"/>
      <c r="D75" s="12">
        <v>6671.5</v>
      </c>
      <c r="E75" s="12">
        <v>36</v>
      </c>
      <c r="F75" s="12">
        <v>0</v>
      </c>
      <c r="G75" s="21">
        <f t="shared" si="1"/>
        <v>0.5396087836318669</v>
      </c>
      <c r="H75" s="31"/>
      <c r="L75" s="26"/>
    </row>
    <row r="76" spans="1:13" ht="39" customHeight="1">
      <c r="A76" s="15" t="s">
        <v>83</v>
      </c>
      <c r="B76" s="10" t="s">
        <v>100</v>
      </c>
      <c r="C76" s="12">
        <v>47000</v>
      </c>
      <c r="D76" s="12">
        <v>36891.3</v>
      </c>
      <c r="E76" s="12">
        <v>36891.3</v>
      </c>
      <c r="F76" s="12">
        <f t="shared" si="0"/>
        <v>78.49212765957448</v>
      </c>
      <c r="G76" s="21">
        <f t="shared" si="1"/>
        <v>100</v>
      </c>
      <c r="H76" s="31"/>
      <c r="I76" s="37"/>
      <c r="J76" s="37"/>
      <c r="K76" s="37"/>
      <c r="L76" s="27"/>
      <c r="M76" s="27"/>
    </row>
    <row r="77" spans="1:13" ht="39" customHeight="1">
      <c r="A77" s="15" t="s">
        <v>84</v>
      </c>
      <c r="B77" s="10" t="s">
        <v>113</v>
      </c>
      <c r="C77" s="12">
        <v>102.8</v>
      </c>
      <c r="D77" s="12">
        <v>102.8</v>
      </c>
      <c r="E77" s="12">
        <v>0</v>
      </c>
      <c r="F77" s="12">
        <f t="shared" si="0"/>
        <v>0</v>
      </c>
      <c r="G77" s="21">
        <f t="shared" si="1"/>
        <v>0</v>
      </c>
      <c r="H77" s="31"/>
      <c r="I77" s="37"/>
      <c r="J77" s="37"/>
      <c r="K77" s="37"/>
      <c r="L77" s="27"/>
      <c r="M77" s="27"/>
    </row>
    <row r="78" spans="1:15" s="1" customFormat="1" ht="15" customHeight="1">
      <c r="A78" s="16" t="s">
        <v>85</v>
      </c>
      <c r="B78" s="8" t="s">
        <v>10</v>
      </c>
      <c r="C78" s="13">
        <f>SUM(C79:C89)</f>
        <v>63526</v>
      </c>
      <c r="D78" s="13">
        <f>SUM(D79:D89)</f>
        <v>89958.70000000001</v>
      </c>
      <c r="E78" s="13">
        <f>SUM(E79:E89)</f>
        <v>98738.90000000001</v>
      </c>
      <c r="F78" s="13">
        <f t="shared" si="0"/>
        <v>155.4306897963039</v>
      </c>
      <c r="G78" s="22">
        <f t="shared" si="1"/>
        <v>109.76025665110767</v>
      </c>
      <c r="H78" s="32"/>
      <c r="I78" s="34"/>
      <c r="J78" s="34"/>
      <c r="K78" s="34"/>
      <c r="L78" s="24"/>
      <c r="M78" s="24"/>
      <c r="N78" s="24"/>
      <c r="O78" s="24"/>
    </row>
    <row r="79" spans="1:15" s="1" customFormat="1" ht="28.5" customHeight="1">
      <c r="A79" s="15" t="s">
        <v>86</v>
      </c>
      <c r="B79" s="10" t="s">
        <v>147</v>
      </c>
      <c r="C79" s="12">
        <v>35000</v>
      </c>
      <c r="D79" s="12">
        <v>35000</v>
      </c>
      <c r="E79" s="12">
        <v>35000</v>
      </c>
      <c r="F79" s="12">
        <f t="shared" si="0"/>
        <v>100</v>
      </c>
      <c r="G79" s="21">
        <f t="shared" si="1"/>
        <v>100</v>
      </c>
      <c r="H79" s="31"/>
      <c r="I79" s="34"/>
      <c r="J79" s="34"/>
      <c r="K79" s="34"/>
      <c r="L79" s="24"/>
      <c r="M79" s="24"/>
      <c r="N79" s="24"/>
      <c r="O79" s="24"/>
    </row>
    <row r="80" spans="1:15" s="1" customFormat="1" ht="15">
      <c r="A80" s="15" t="s">
        <v>87</v>
      </c>
      <c r="B80" s="10" t="s">
        <v>156</v>
      </c>
      <c r="C80" s="12">
        <v>3000</v>
      </c>
      <c r="D80" s="12">
        <v>3095.9</v>
      </c>
      <c r="E80" s="12">
        <v>3093.3</v>
      </c>
      <c r="F80" s="12">
        <f t="shared" si="0"/>
        <v>103.11000000000001</v>
      </c>
      <c r="G80" s="21">
        <f t="shared" si="1"/>
        <v>99.91601795923641</v>
      </c>
      <c r="H80" s="31"/>
      <c r="I80" s="34"/>
      <c r="J80" s="34"/>
      <c r="K80" s="34"/>
      <c r="L80" s="24"/>
      <c r="M80" s="24"/>
      <c r="N80" s="24"/>
      <c r="O80" s="24"/>
    </row>
    <row r="81" spans="1:15" s="1" customFormat="1" ht="36">
      <c r="A81" s="15" t="s">
        <v>88</v>
      </c>
      <c r="B81" s="10" t="s">
        <v>114</v>
      </c>
      <c r="C81" s="12">
        <v>160</v>
      </c>
      <c r="D81" s="12">
        <v>141</v>
      </c>
      <c r="E81" s="12">
        <v>141</v>
      </c>
      <c r="F81" s="12">
        <f t="shared" si="0"/>
        <v>88.125</v>
      </c>
      <c r="G81" s="21">
        <f t="shared" si="1"/>
        <v>100</v>
      </c>
      <c r="H81" s="31"/>
      <c r="I81" s="34"/>
      <c r="J81" s="34"/>
      <c r="K81" s="34"/>
      <c r="L81" s="24"/>
      <c r="M81" s="24"/>
      <c r="N81" s="24"/>
      <c r="O81" s="24"/>
    </row>
    <row r="82" spans="1:15" s="1" customFormat="1" ht="48">
      <c r="A82" s="15" t="s">
        <v>89</v>
      </c>
      <c r="B82" s="10" t="s">
        <v>115</v>
      </c>
      <c r="C82" s="12">
        <v>366</v>
      </c>
      <c r="D82" s="12">
        <v>321</v>
      </c>
      <c r="E82" s="12">
        <v>321</v>
      </c>
      <c r="F82" s="12">
        <f t="shared" si="0"/>
        <v>87.70491803278688</v>
      </c>
      <c r="G82" s="21">
        <f t="shared" si="1"/>
        <v>100</v>
      </c>
      <c r="H82" s="31"/>
      <c r="I82" s="34"/>
      <c r="J82" s="34"/>
      <c r="K82" s="34"/>
      <c r="L82" s="24"/>
      <c r="M82" s="24"/>
      <c r="N82" s="24"/>
      <c r="O82" s="24"/>
    </row>
    <row r="83" spans="1:15" s="1" customFormat="1" ht="24">
      <c r="A83" s="15" t="s">
        <v>90</v>
      </c>
      <c r="B83" s="10" t="s">
        <v>116</v>
      </c>
      <c r="C83" s="12"/>
      <c r="D83" s="12">
        <v>400</v>
      </c>
      <c r="E83" s="12">
        <v>400</v>
      </c>
      <c r="F83" s="12">
        <v>0</v>
      </c>
      <c r="G83" s="21">
        <f t="shared" si="1"/>
        <v>100</v>
      </c>
      <c r="H83" s="31"/>
      <c r="I83" s="34"/>
      <c r="J83" s="34"/>
      <c r="K83" s="34"/>
      <c r="L83" s="24"/>
      <c r="M83" s="24"/>
      <c r="N83" s="24"/>
      <c r="O83" s="24"/>
    </row>
    <row r="84" spans="1:15" s="1" customFormat="1" ht="36">
      <c r="A84" s="15" t="s">
        <v>91</v>
      </c>
      <c r="B84" s="10" t="s">
        <v>117</v>
      </c>
      <c r="C84" s="12"/>
      <c r="D84" s="12">
        <v>200</v>
      </c>
      <c r="E84" s="12">
        <v>200</v>
      </c>
      <c r="F84" s="12">
        <v>0</v>
      </c>
      <c r="G84" s="21">
        <f t="shared" si="1"/>
        <v>100</v>
      </c>
      <c r="H84" s="31"/>
      <c r="I84" s="34"/>
      <c r="J84" s="34"/>
      <c r="K84" s="34"/>
      <c r="L84" s="24"/>
      <c r="M84" s="24"/>
      <c r="N84" s="24"/>
      <c r="O84" s="24"/>
    </row>
    <row r="85" spans="1:15" s="1" customFormat="1" ht="36">
      <c r="A85" s="15" t="s">
        <v>92</v>
      </c>
      <c r="B85" s="10" t="s">
        <v>111</v>
      </c>
      <c r="C85" s="12"/>
      <c r="D85" s="12">
        <v>7750</v>
      </c>
      <c r="E85" s="12">
        <v>7750</v>
      </c>
      <c r="F85" s="12">
        <v>0</v>
      </c>
      <c r="G85" s="21">
        <f t="shared" si="1"/>
        <v>100</v>
      </c>
      <c r="H85" s="31"/>
      <c r="I85" s="34"/>
      <c r="J85" s="34"/>
      <c r="K85" s="34"/>
      <c r="L85" s="24"/>
      <c r="M85" s="24"/>
      <c r="N85" s="24"/>
      <c r="O85" s="24"/>
    </row>
    <row r="86" spans="1:15" s="1" customFormat="1" ht="36">
      <c r="A86" s="15" t="s">
        <v>93</v>
      </c>
      <c r="B86" s="10" t="s">
        <v>112</v>
      </c>
      <c r="C86" s="12"/>
      <c r="D86" s="12">
        <v>7567.2</v>
      </c>
      <c r="E86" s="12">
        <v>11032</v>
      </c>
      <c r="F86" s="12">
        <v>0</v>
      </c>
      <c r="G86" s="21">
        <f t="shared" si="1"/>
        <v>145.78708108679567</v>
      </c>
      <c r="H86" s="31"/>
      <c r="I86" s="34"/>
      <c r="J86" s="34"/>
      <c r="K86" s="34"/>
      <c r="L86" s="24"/>
      <c r="M86" s="24"/>
      <c r="N86" s="24"/>
      <c r="O86" s="24"/>
    </row>
    <row r="87" spans="1:15" s="1" customFormat="1" ht="15">
      <c r="A87" s="15" t="s">
        <v>159</v>
      </c>
      <c r="B87" s="10" t="s">
        <v>157</v>
      </c>
      <c r="C87" s="12">
        <v>25000</v>
      </c>
      <c r="D87" s="12">
        <v>17833</v>
      </c>
      <c r="E87" s="12">
        <v>17651</v>
      </c>
      <c r="F87" s="12">
        <f t="shared" si="0"/>
        <v>70.604</v>
      </c>
      <c r="G87" s="21">
        <f t="shared" si="1"/>
        <v>98.97942017607807</v>
      </c>
      <c r="H87" s="31"/>
      <c r="I87" s="34"/>
      <c r="J87" s="34"/>
      <c r="K87" s="34"/>
      <c r="L87" s="24"/>
      <c r="M87" s="24"/>
      <c r="N87" s="24"/>
      <c r="O87" s="24"/>
    </row>
    <row r="88" spans="1:15" s="1" customFormat="1" ht="36">
      <c r="A88" s="15" t="s">
        <v>160</v>
      </c>
      <c r="B88" s="52" t="s">
        <v>158</v>
      </c>
      <c r="C88" s="12"/>
      <c r="D88" s="12">
        <v>4564.8</v>
      </c>
      <c r="E88" s="12">
        <v>10064.8</v>
      </c>
      <c r="F88" s="12">
        <v>0</v>
      </c>
      <c r="G88" s="21">
        <f t="shared" si="1"/>
        <v>220.48720644935153</v>
      </c>
      <c r="H88" s="31"/>
      <c r="I88" s="34"/>
      <c r="J88" s="34"/>
      <c r="K88" s="34"/>
      <c r="L88" s="24"/>
      <c r="M88" s="24"/>
      <c r="N88" s="24"/>
      <c r="O88" s="24"/>
    </row>
    <row r="89" spans="1:15" s="1" customFormat="1" ht="24">
      <c r="A89" s="15" t="s">
        <v>161</v>
      </c>
      <c r="B89" s="52" t="s">
        <v>169</v>
      </c>
      <c r="C89" s="12"/>
      <c r="D89" s="12">
        <v>13085.8</v>
      </c>
      <c r="E89" s="12">
        <v>13085.8</v>
      </c>
      <c r="F89" s="12">
        <v>0</v>
      </c>
      <c r="G89" s="21">
        <f t="shared" si="1"/>
        <v>100</v>
      </c>
      <c r="H89" s="31"/>
      <c r="I89" s="34"/>
      <c r="J89" s="34"/>
      <c r="K89" s="34"/>
      <c r="L89" s="24"/>
      <c r="M89" s="24"/>
      <c r="N89" s="24"/>
      <c r="O89" s="24"/>
    </row>
    <row r="90" spans="1:15" s="1" customFormat="1" ht="15" customHeight="1">
      <c r="A90" s="16"/>
      <c r="B90" s="8" t="s">
        <v>4</v>
      </c>
      <c r="C90" s="13">
        <f>C78+C44+C8+C3</f>
        <v>6139150.2</v>
      </c>
      <c r="D90" s="13">
        <f>D78+D44+D8+D3</f>
        <v>7532263.7</v>
      </c>
      <c r="E90" s="13">
        <f>E78+E44+E8+E3</f>
        <v>7480940.534000001</v>
      </c>
      <c r="F90" s="13">
        <f>F78+F44+F8+F3</f>
        <v>506.87109709175786</v>
      </c>
      <c r="G90" s="13">
        <f>G78+G44+G8+G3</f>
        <v>400.22945885593685</v>
      </c>
      <c r="H90" s="32"/>
      <c r="I90" s="34"/>
      <c r="J90" s="34"/>
      <c r="K90" s="34"/>
      <c r="L90" s="24"/>
      <c r="M90" s="24"/>
      <c r="N90" s="24"/>
      <c r="O90" s="24"/>
    </row>
    <row r="91" ht="15">
      <c r="D91" s="5"/>
    </row>
    <row r="92" spans="3:5" ht="15">
      <c r="C92" s="5"/>
      <c r="D92" s="5"/>
      <c r="E92" s="51"/>
    </row>
    <row r="93" spans="3:5" ht="15">
      <c r="C93" s="5"/>
      <c r="D93" s="5"/>
      <c r="E93" s="51"/>
    </row>
    <row r="94" spans="3:5" ht="15">
      <c r="C94" s="5"/>
      <c r="D94" s="5"/>
      <c r="E94" s="51"/>
    </row>
    <row r="95" spans="3:5" ht="15">
      <c r="C95" s="5"/>
      <c r="D95" s="5"/>
      <c r="E95" s="5"/>
    </row>
    <row r="96" spans="3:5" ht="15">
      <c r="C96" s="5"/>
      <c r="D96" s="5"/>
      <c r="E96" s="51"/>
    </row>
    <row r="97" spans="3:5" ht="15">
      <c r="C97" s="5"/>
      <c r="D97" s="5"/>
      <c r="E97" s="51"/>
    </row>
    <row r="98" spans="3:5" ht="15">
      <c r="C98" s="5"/>
      <c r="D98" s="5"/>
      <c r="E98" s="51"/>
    </row>
  </sheetData>
  <sheetProtection/>
  <autoFilter ref="A2:O2"/>
  <mergeCells count="1">
    <mergeCell ref="A1:G1"/>
  </mergeCells>
  <printOptions/>
  <pageMargins left="0.7086614173228347" right="0.7086614173228347" top="0.7480314960629921" bottom="0.64" header="0.31496062992125984" footer="0.31496062992125984"/>
  <pageSetup fitToHeight="0" fitToWidth="1" horizontalDpi="600" verticalDpi="600" orientation="portrait" paperSize="9" scale="68" r:id="rId1"/>
  <headerFooter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2017-05-22T07:22:03Z</cp:lastPrinted>
  <dcterms:created xsi:type="dcterms:W3CDTF">2006-09-16T00:00:00Z</dcterms:created>
  <dcterms:modified xsi:type="dcterms:W3CDTF">2017-06-07T12:06:01Z</dcterms:modified>
  <cp:category/>
  <cp:version/>
  <cp:contentType/>
  <cp:contentStatus/>
</cp:coreProperties>
</file>