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п1.1" sheetId="1" r:id="rId1"/>
    <sheet name="п1.2" sheetId="2" r:id="rId2"/>
    <sheet name="п1.3" sheetId="3" r:id="rId3"/>
    <sheet name="п1.4" sheetId="4" r:id="rId4"/>
  </sheets>
  <calcPr calcId="114210"/>
</workbook>
</file>

<file path=xl/calcChain.xml><?xml version="1.0" encoding="utf-8"?>
<calcChain xmlns="http://schemas.openxmlformats.org/spreadsheetml/2006/main">
  <c r="F17" i="4"/>
  <c r="G17"/>
  <c r="E6"/>
  <c r="E18"/>
  <c r="D6"/>
  <c r="D18"/>
  <c r="C6"/>
  <c r="C18"/>
  <c r="E3"/>
  <c r="D3"/>
  <c r="C3"/>
  <c r="G17" i="3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E6"/>
  <c r="E18"/>
  <c r="D6"/>
  <c r="D18"/>
  <c r="C6"/>
  <c r="C18"/>
  <c r="G5"/>
  <c r="F5"/>
  <c r="E3"/>
  <c r="G3"/>
  <c r="D3"/>
  <c r="C3"/>
  <c r="G16" i="2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E6"/>
  <c r="E17"/>
  <c r="D6"/>
  <c r="D17"/>
  <c r="C6"/>
  <c r="C17"/>
  <c r="G5"/>
  <c r="F5"/>
  <c r="E3"/>
  <c r="G3"/>
  <c r="D3"/>
  <c r="C3"/>
  <c r="E17" i="1"/>
  <c r="G17"/>
  <c r="D17"/>
  <c r="C17"/>
  <c r="E6"/>
  <c r="D6"/>
  <c r="C6"/>
  <c r="G5"/>
  <c r="F5"/>
  <c r="G4"/>
  <c r="F4"/>
  <c r="E3"/>
  <c r="G3"/>
  <c r="D3"/>
  <c r="C3"/>
  <c r="G18" i="4"/>
  <c r="F18"/>
  <c r="G6"/>
  <c r="G18" i="3"/>
  <c r="F18"/>
  <c r="F3"/>
  <c r="G6"/>
  <c r="F6"/>
  <c r="G17" i="2"/>
  <c r="F17"/>
  <c r="F3"/>
  <c r="G6"/>
  <c r="F6"/>
  <c r="F3" i="1"/>
  <c r="F17"/>
</calcChain>
</file>

<file path=xl/sharedStrings.xml><?xml version="1.0" encoding="utf-8"?>
<sst xmlns="http://schemas.openxmlformats.org/spreadsheetml/2006/main" count="145" uniqueCount="41">
  <si>
    <t>№ п/п</t>
  </si>
  <si>
    <t>Наименование</t>
  </si>
  <si>
    <t>План по Закону КЧР от 30.12.2015 №108-HP (первоначальный), тыс. руб.</t>
  </si>
  <si>
    <t>План по Закону КЧР от 30.12.2015 №108-HP         в ред. от 23.12.2016 г. (уточненный),              тыс. руб.</t>
  </si>
  <si>
    <t>Исполнено         за 2016 год,        тыс. руб.</t>
  </si>
  <si>
    <t>Исполнение первоначального плана, %</t>
  </si>
  <si>
    <t>Исполнение уточненного плана, %</t>
  </si>
  <si>
    <t>Городские округа</t>
  </si>
  <si>
    <t>1</t>
  </si>
  <si>
    <t>Черкесский городской округ</t>
  </si>
  <si>
    <t>2</t>
  </si>
  <si>
    <t>Карачаевский городской округ</t>
  </si>
  <si>
    <t>Муниципальные районы</t>
  </si>
  <si>
    <t>3</t>
  </si>
  <si>
    <t>Абазинский район</t>
  </si>
  <si>
    <t>4</t>
  </si>
  <si>
    <t>Адыге-Хабльский район</t>
  </si>
  <si>
    <t>5</t>
  </si>
  <si>
    <t>Зеленчукский район</t>
  </si>
  <si>
    <t>6</t>
  </si>
  <si>
    <t>Карачаевский район</t>
  </si>
  <si>
    <t>7</t>
  </si>
  <si>
    <t>Малокарачаевский район</t>
  </si>
  <si>
    <t>8</t>
  </si>
  <si>
    <t>Ногайский район</t>
  </si>
  <si>
    <t>9</t>
  </si>
  <si>
    <t>Прикубанский район</t>
  </si>
  <si>
    <t>10</t>
  </si>
  <si>
    <t>Урупский район</t>
  </si>
  <si>
    <t>11</t>
  </si>
  <si>
    <t>Усть-Джегутинский район</t>
  </si>
  <si>
    <t>12</t>
  </si>
  <si>
    <t>Хабезский район</t>
  </si>
  <si>
    <t xml:space="preserve">ИТОГО </t>
  </si>
  <si>
    <t>п</t>
  </si>
  <si>
    <t>13</t>
  </si>
  <si>
    <t>не распределенная часть</t>
  </si>
  <si>
    <r>
      <t>Сведения о распределении дотации на выравнивание бюджетной обеспеченности поселений,</t>
    </r>
    <r>
      <rPr>
        <b/>
        <i/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предоставленной из бюджета Карачаево-Черкесской Республики в 2016 году,  по муниципальным районам (городским округам)</t>
    </r>
  </si>
  <si>
    <r>
      <t>Сведения о распределении дотации на выравнивание бюджетной обеспеченности муниципальных районов (городских округов),</t>
    </r>
    <r>
      <rPr>
        <b/>
        <i/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предоставленной из бюджета Карачаево-Черкесской Республики в 2016 году,  по муниципальным районам (городским округам)</t>
    </r>
  </si>
  <si>
    <r>
      <t>Сведения о распределении дотации на поддержку мер по обеспечению сбалансированности местных бюджетов,</t>
    </r>
    <r>
      <rPr>
        <b/>
        <i/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предоставленной из бюджета Карачаево-Черкесской Республики в 2016 году,  по муниципальным районам (городским округам)</t>
    </r>
  </si>
  <si>
    <r>
      <t>Сведения о распределении дотации на стимулирование муниципальных районов (городских округов),</t>
    </r>
    <r>
      <rPr>
        <b/>
        <i/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предоставленной из бюджета Карачаево-Черкесской Республики в 2016 году,  по муниципальным районам (городским округам)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</si>
</sst>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Calibri"/>
      <family val="2"/>
    </font>
    <font>
      <sz val="11"/>
      <name val="Times New Roman"/>
      <family val="1"/>
      <charset val="204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/>
    <xf numFmtId="49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/>
    </xf>
    <xf numFmtId="0" fontId="3" fillId="0" borderId="0" xfId="0" applyFont="1"/>
    <xf numFmtId="164" fontId="3" fillId="0" borderId="1" xfId="0" applyNumberFormat="1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I13" sqref="I13"/>
    </sheetView>
  </sheetViews>
  <sheetFormatPr defaultRowHeight="15"/>
  <cols>
    <col min="1" max="1" width="4.42578125" style="21" customWidth="1"/>
    <col min="2" max="2" width="24.5703125" style="19" customWidth="1"/>
    <col min="3" max="3" width="17.7109375" style="22" customWidth="1"/>
    <col min="4" max="4" width="17.85546875" style="22" customWidth="1"/>
    <col min="5" max="5" width="12.85546875" style="19" customWidth="1"/>
    <col min="6" max="6" width="13.28515625" style="19" customWidth="1"/>
    <col min="7" max="7" width="11.7109375" style="19" customWidth="1"/>
    <col min="8" max="16384" width="9.140625" style="19"/>
  </cols>
  <sheetData>
    <row r="1" spans="1:10" ht="55.5" customHeight="1">
      <c r="A1" s="24" t="s">
        <v>37</v>
      </c>
      <c r="B1" s="25"/>
      <c r="C1" s="25"/>
      <c r="D1" s="25"/>
      <c r="E1" s="25"/>
      <c r="F1" s="25"/>
      <c r="G1" s="25"/>
      <c r="H1" s="18"/>
      <c r="I1" s="18"/>
      <c r="J1" s="18"/>
    </row>
    <row r="2" spans="1:10" ht="72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18"/>
      <c r="I2" s="18"/>
      <c r="J2" s="18"/>
    </row>
    <row r="3" spans="1:10" s="5" customFormat="1" ht="12">
      <c r="A3" s="1"/>
      <c r="B3" s="2" t="s">
        <v>7</v>
      </c>
      <c r="C3" s="3">
        <f>C4+C5</f>
        <v>10190.5</v>
      </c>
      <c r="D3" s="3">
        <f>D4+D5</f>
        <v>10190.5</v>
      </c>
      <c r="E3" s="3">
        <f>E4+E5</f>
        <v>10190.5</v>
      </c>
      <c r="F3" s="4">
        <f>E3/C3*100</f>
        <v>100</v>
      </c>
      <c r="G3" s="4">
        <f>E3/D3*100</f>
        <v>100</v>
      </c>
    </row>
    <row r="4" spans="1:10" s="9" customFormat="1" ht="12">
      <c r="A4" s="6" t="s">
        <v>8</v>
      </c>
      <c r="B4" s="7" t="s">
        <v>9</v>
      </c>
      <c r="C4" s="8">
        <v>7787.8</v>
      </c>
      <c r="D4" s="8">
        <v>7787.8</v>
      </c>
      <c r="E4" s="8">
        <v>7787.8</v>
      </c>
      <c r="F4" s="8">
        <f>E4/C4*100</f>
        <v>100</v>
      </c>
      <c r="G4" s="8">
        <f>E4/D4*100</f>
        <v>100</v>
      </c>
    </row>
    <row r="5" spans="1:10" s="9" customFormat="1" ht="12">
      <c r="A5" s="6" t="s">
        <v>10</v>
      </c>
      <c r="B5" s="7" t="s">
        <v>11</v>
      </c>
      <c r="C5" s="8">
        <v>2402.6999999999998</v>
      </c>
      <c r="D5" s="8">
        <v>2402.6999999999998</v>
      </c>
      <c r="E5" s="8">
        <v>2402.6999999999998</v>
      </c>
      <c r="F5" s="8">
        <f>E5/C5*100</f>
        <v>100</v>
      </c>
      <c r="G5" s="8">
        <f>E5/D5*100</f>
        <v>100</v>
      </c>
    </row>
    <row r="6" spans="1:10" s="5" customFormat="1" ht="12">
      <c r="A6" s="10"/>
      <c r="B6" s="2" t="s">
        <v>12</v>
      </c>
      <c r="C6" s="4">
        <f>SUM(C7:C16)</f>
        <v>0</v>
      </c>
      <c r="D6" s="4">
        <f>SUM(D7:D16)</f>
        <v>0</v>
      </c>
      <c r="E6" s="4">
        <f>SUM(E7:E16)</f>
        <v>0</v>
      </c>
      <c r="F6" s="4">
        <v>0</v>
      </c>
      <c r="G6" s="4">
        <v>0</v>
      </c>
    </row>
    <row r="7" spans="1:10" s="9" customFormat="1" ht="12">
      <c r="A7" s="6" t="s">
        <v>13</v>
      </c>
      <c r="B7" s="7" t="s">
        <v>14</v>
      </c>
      <c r="C7" s="8">
        <v>0</v>
      </c>
      <c r="D7" s="8">
        <v>0</v>
      </c>
      <c r="E7" s="8">
        <v>0</v>
      </c>
      <c r="F7" s="4">
        <v>0</v>
      </c>
      <c r="G7" s="4">
        <v>0</v>
      </c>
    </row>
    <row r="8" spans="1:10" s="9" customFormat="1" ht="12">
      <c r="A8" s="6" t="s">
        <v>15</v>
      </c>
      <c r="B8" s="11" t="s">
        <v>16</v>
      </c>
      <c r="C8" s="8">
        <v>0</v>
      </c>
      <c r="D8" s="8">
        <v>0</v>
      </c>
      <c r="E8" s="8">
        <v>0</v>
      </c>
      <c r="F8" s="4">
        <v>0</v>
      </c>
      <c r="G8" s="4">
        <v>0</v>
      </c>
    </row>
    <row r="9" spans="1:10" s="9" customFormat="1" ht="12">
      <c r="A9" s="6" t="s">
        <v>17</v>
      </c>
      <c r="B9" s="11" t="s">
        <v>18</v>
      </c>
      <c r="C9" s="8">
        <v>0</v>
      </c>
      <c r="D9" s="8">
        <v>0</v>
      </c>
      <c r="E9" s="8">
        <v>0</v>
      </c>
      <c r="F9" s="4">
        <v>0</v>
      </c>
      <c r="G9" s="4">
        <v>0</v>
      </c>
    </row>
    <row r="10" spans="1:10" s="9" customFormat="1" ht="12">
      <c r="A10" s="6" t="s">
        <v>19</v>
      </c>
      <c r="B10" s="11" t="s">
        <v>20</v>
      </c>
      <c r="C10" s="8">
        <v>0</v>
      </c>
      <c r="D10" s="8">
        <v>0</v>
      </c>
      <c r="E10" s="8">
        <v>0</v>
      </c>
      <c r="F10" s="4">
        <v>0</v>
      </c>
      <c r="G10" s="4">
        <v>0</v>
      </c>
    </row>
    <row r="11" spans="1:10" s="9" customFormat="1" ht="12">
      <c r="A11" s="6" t="s">
        <v>21</v>
      </c>
      <c r="B11" s="11" t="s">
        <v>22</v>
      </c>
      <c r="C11" s="8">
        <v>0</v>
      </c>
      <c r="D11" s="8">
        <v>0</v>
      </c>
      <c r="E11" s="8">
        <v>0</v>
      </c>
      <c r="F11" s="4">
        <v>0</v>
      </c>
      <c r="G11" s="4">
        <v>0</v>
      </c>
    </row>
    <row r="12" spans="1:10" s="9" customFormat="1" ht="12">
      <c r="A12" s="6" t="s">
        <v>23</v>
      </c>
      <c r="B12" s="11" t="s">
        <v>24</v>
      </c>
      <c r="C12" s="8">
        <v>0</v>
      </c>
      <c r="D12" s="8">
        <v>0</v>
      </c>
      <c r="E12" s="8">
        <v>0</v>
      </c>
      <c r="F12" s="4">
        <v>0</v>
      </c>
      <c r="G12" s="4">
        <v>0</v>
      </c>
    </row>
    <row r="13" spans="1:10" s="9" customFormat="1" ht="12">
      <c r="A13" s="6" t="s">
        <v>25</v>
      </c>
      <c r="B13" s="11" t="s">
        <v>26</v>
      </c>
      <c r="C13" s="8">
        <v>0</v>
      </c>
      <c r="D13" s="8">
        <v>0</v>
      </c>
      <c r="E13" s="8">
        <v>0</v>
      </c>
      <c r="F13" s="4">
        <v>0</v>
      </c>
      <c r="G13" s="4">
        <v>0</v>
      </c>
    </row>
    <row r="14" spans="1:10" s="9" customFormat="1" ht="12">
      <c r="A14" s="6" t="s">
        <v>27</v>
      </c>
      <c r="B14" s="11" t="s">
        <v>28</v>
      </c>
      <c r="C14" s="8">
        <v>0</v>
      </c>
      <c r="D14" s="8">
        <v>0</v>
      </c>
      <c r="E14" s="8">
        <v>0</v>
      </c>
      <c r="F14" s="4">
        <v>0</v>
      </c>
      <c r="G14" s="4">
        <v>0</v>
      </c>
    </row>
    <row r="15" spans="1:10" s="9" customFormat="1" ht="12">
      <c r="A15" s="6" t="s">
        <v>29</v>
      </c>
      <c r="B15" s="11" t="s">
        <v>30</v>
      </c>
      <c r="C15" s="8">
        <v>0</v>
      </c>
      <c r="D15" s="8">
        <v>0</v>
      </c>
      <c r="E15" s="8">
        <v>0</v>
      </c>
      <c r="F15" s="4">
        <v>0</v>
      </c>
      <c r="G15" s="4">
        <v>0</v>
      </c>
    </row>
    <row r="16" spans="1:10" s="9" customFormat="1" ht="12">
      <c r="A16" s="6" t="s">
        <v>31</v>
      </c>
      <c r="B16" s="11" t="s">
        <v>32</v>
      </c>
      <c r="C16" s="8">
        <v>0</v>
      </c>
      <c r="D16" s="8">
        <v>0</v>
      </c>
      <c r="E16" s="8">
        <v>0</v>
      </c>
      <c r="F16" s="4">
        <v>0</v>
      </c>
      <c r="G16" s="4">
        <v>0</v>
      </c>
    </row>
    <row r="17" spans="1:7" s="5" customFormat="1" ht="12">
      <c r="A17" s="10"/>
      <c r="B17" s="12" t="s">
        <v>33</v>
      </c>
      <c r="C17" s="4">
        <f>C4+C5+C7+C8+C9+C10+C11+C12+C13+C14+C15+C16</f>
        <v>10190.5</v>
      </c>
      <c r="D17" s="4">
        <f>D4+D5+D7+D8+D9+D10+D11+D12+D13+D14+D15+D16</f>
        <v>10190.5</v>
      </c>
      <c r="E17" s="4">
        <f>E4+E5+E7+E8+E9+E10+E11+E12+E13+E14+E15+E16</f>
        <v>10190.5</v>
      </c>
      <c r="F17" s="4">
        <f>E17/C17*100</f>
        <v>100</v>
      </c>
      <c r="G17" s="4">
        <f>E17/D17*100</f>
        <v>100</v>
      </c>
    </row>
    <row r="18" spans="1:7">
      <c r="D18" s="23"/>
    </row>
    <row r="23" spans="1:7">
      <c r="G23" s="19" t="s">
        <v>34</v>
      </c>
    </row>
  </sheetData>
  <mergeCells count="1">
    <mergeCell ref="A1:G1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I8" sqref="I8"/>
    </sheetView>
  </sheetViews>
  <sheetFormatPr defaultRowHeight="15"/>
  <cols>
    <col min="1" max="1" width="4.42578125" style="21" customWidth="1"/>
    <col min="2" max="2" width="24.5703125" style="19" customWidth="1"/>
    <col min="3" max="3" width="17.7109375" style="22" customWidth="1"/>
    <col min="4" max="4" width="17.85546875" style="22" customWidth="1"/>
    <col min="5" max="5" width="12.85546875" style="19" customWidth="1"/>
    <col min="6" max="6" width="12.7109375" style="19" customWidth="1"/>
    <col min="7" max="7" width="11.7109375" style="19" customWidth="1"/>
    <col min="8" max="16384" width="9.140625" style="19"/>
  </cols>
  <sheetData>
    <row r="1" spans="1:10" ht="67.5" customHeight="1">
      <c r="A1" s="24" t="s">
        <v>38</v>
      </c>
      <c r="B1" s="25"/>
      <c r="C1" s="25"/>
      <c r="D1" s="25"/>
      <c r="E1" s="25"/>
      <c r="F1" s="25"/>
      <c r="G1" s="25"/>
      <c r="H1" s="18"/>
      <c r="I1" s="18"/>
      <c r="J1" s="18"/>
    </row>
    <row r="2" spans="1:10" ht="72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18"/>
      <c r="I2" s="18"/>
      <c r="J2" s="18"/>
    </row>
    <row r="3" spans="1:10" s="5" customFormat="1" ht="12">
      <c r="A3" s="1"/>
      <c r="B3" s="2" t="s">
        <v>7</v>
      </c>
      <c r="C3" s="3">
        <f>C4+C5</f>
        <v>30063.599999999999</v>
      </c>
      <c r="D3" s="3">
        <f>D4+D5</f>
        <v>30063.599999999999</v>
      </c>
      <c r="E3" s="3">
        <f>E4+E5</f>
        <v>30063.599999999999</v>
      </c>
      <c r="F3" s="4">
        <f>E3/C3*100</f>
        <v>100</v>
      </c>
      <c r="G3" s="4">
        <f>E3/D3*100</f>
        <v>100</v>
      </c>
    </row>
    <row r="4" spans="1:10" s="9" customFormat="1" ht="12">
      <c r="A4" s="6" t="s">
        <v>8</v>
      </c>
      <c r="B4" s="7" t="s">
        <v>9</v>
      </c>
      <c r="C4" s="8">
        <v>0</v>
      </c>
      <c r="D4" s="8">
        <v>0</v>
      </c>
      <c r="E4" s="8">
        <v>0</v>
      </c>
      <c r="F4" s="8">
        <v>0</v>
      </c>
      <c r="G4" s="8">
        <v>0</v>
      </c>
    </row>
    <row r="5" spans="1:10" s="9" customFormat="1" ht="12">
      <c r="A5" s="6" t="s">
        <v>10</v>
      </c>
      <c r="B5" s="7" t="s">
        <v>11</v>
      </c>
      <c r="C5" s="8">
        <v>30063.599999999999</v>
      </c>
      <c r="D5" s="8">
        <v>30063.599999999999</v>
      </c>
      <c r="E5" s="8">
        <v>30063.599999999999</v>
      </c>
      <c r="F5" s="8">
        <f>E5/C5*100</f>
        <v>100</v>
      </c>
      <c r="G5" s="8">
        <f>E5/D5*100</f>
        <v>100</v>
      </c>
    </row>
    <row r="6" spans="1:10" s="5" customFormat="1" ht="12">
      <c r="A6" s="10"/>
      <c r="B6" s="2" t="s">
        <v>12</v>
      </c>
      <c r="C6" s="4">
        <f>SUM(C7:C16)</f>
        <v>393516</v>
      </c>
      <c r="D6" s="4">
        <f>SUM(D7:D16)</f>
        <v>393516</v>
      </c>
      <c r="E6" s="4">
        <f>SUM(E7:E16)</f>
        <v>393516</v>
      </c>
      <c r="F6" s="4">
        <f>E6/C6*100</f>
        <v>100</v>
      </c>
      <c r="G6" s="4">
        <f>E6/D6*100</f>
        <v>100</v>
      </c>
    </row>
    <row r="7" spans="1:10" s="9" customFormat="1" ht="12">
      <c r="A7" s="6" t="s">
        <v>13</v>
      </c>
      <c r="B7" s="7" t="s">
        <v>14</v>
      </c>
      <c r="C7" s="8">
        <v>27972.5</v>
      </c>
      <c r="D7" s="8">
        <v>27972.5</v>
      </c>
      <c r="E7" s="8">
        <v>27972.5</v>
      </c>
      <c r="F7" s="8">
        <f>E7/C7*100</f>
        <v>100</v>
      </c>
      <c r="G7" s="8">
        <f>E7/D7*100</f>
        <v>100</v>
      </c>
    </row>
    <row r="8" spans="1:10" s="9" customFormat="1" ht="12">
      <c r="A8" s="6" t="s">
        <v>15</v>
      </c>
      <c r="B8" s="11" t="s">
        <v>16</v>
      </c>
      <c r="C8" s="8">
        <v>17681.5</v>
      </c>
      <c r="D8" s="8">
        <v>17681.5</v>
      </c>
      <c r="E8" s="8">
        <v>17681.5</v>
      </c>
      <c r="F8" s="8">
        <f t="shared" ref="F8:F16" si="0">E8/C8*100</f>
        <v>100</v>
      </c>
      <c r="G8" s="8">
        <f t="shared" ref="G8:G16" si="1">E8/D8*100</f>
        <v>100</v>
      </c>
    </row>
    <row r="9" spans="1:10" s="9" customFormat="1" ht="12">
      <c r="A9" s="6" t="s">
        <v>17</v>
      </c>
      <c r="B9" s="11" t="s">
        <v>18</v>
      </c>
      <c r="C9" s="8">
        <v>37238.400000000001</v>
      </c>
      <c r="D9" s="8">
        <v>37238.400000000001</v>
      </c>
      <c r="E9" s="8">
        <v>37238.400000000001</v>
      </c>
      <c r="F9" s="8">
        <f t="shared" si="0"/>
        <v>100</v>
      </c>
      <c r="G9" s="8">
        <f t="shared" si="1"/>
        <v>100</v>
      </c>
    </row>
    <row r="10" spans="1:10" s="9" customFormat="1" ht="12">
      <c r="A10" s="6" t="s">
        <v>19</v>
      </c>
      <c r="B10" s="11" t="s">
        <v>20</v>
      </c>
      <c r="C10" s="8">
        <v>59046.400000000001</v>
      </c>
      <c r="D10" s="8">
        <v>59046.400000000001</v>
      </c>
      <c r="E10" s="8">
        <v>59046.400000000001</v>
      </c>
      <c r="F10" s="8">
        <f t="shared" si="0"/>
        <v>100</v>
      </c>
      <c r="G10" s="8">
        <f t="shared" si="1"/>
        <v>100</v>
      </c>
    </row>
    <row r="11" spans="1:10" s="9" customFormat="1" ht="12">
      <c r="A11" s="6" t="s">
        <v>21</v>
      </c>
      <c r="B11" s="11" t="s">
        <v>22</v>
      </c>
      <c r="C11" s="8">
        <v>73669</v>
      </c>
      <c r="D11" s="8">
        <v>73669</v>
      </c>
      <c r="E11" s="8">
        <v>73669</v>
      </c>
      <c r="F11" s="8">
        <f t="shared" si="0"/>
        <v>100</v>
      </c>
      <c r="G11" s="8">
        <f t="shared" si="1"/>
        <v>100</v>
      </c>
    </row>
    <row r="12" spans="1:10" s="9" customFormat="1" ht="12">
      <c r="A12" s="6" t="s">
        <v>23</v>
      </c>
      <c r="B12" s="11" t="s">
        <v>24</v>
      </c>
      <c r="C12" s="8">
        <v>21454.3</v>
      </c>
      <c r="D12" s="8">
        <v>21454.3</v>
      </c>
      <c r="E12" s="8">
        <v>21454.3</v>
      </c>
      <c r="F12" s="8">
        <f t="shared" si="0"/>
        <v>100</v>
      </c>
      <c r="G12" s="8">
        <f t="shared" si="1"/>
        <v>100</v>
      </c>
    </row>
    <row r="13" spans="1:10" s="9" customFormat="1" ht="12">
      <c r="A13" s="6" t="s">
        <v>25</v>
      </c>
      <c r="B13" s="11" t="s">
        <v>26</v>
      </c>
      <c r="C13" s="8">
        <v>27262.5</v>
      </c>
      <c r="D13" s="8">
        <v>27262.5</v>
      </c>
      <c r="E13" s="8">
        <v>27262.5</v>
      </c>
      <c r="F13" s="8">
        <f t="shared" si="0"/>
        <v>100</v>
      </c>
      <c r="G13" s="8">
        <f t="shared" si="1"/>
        <v>100</v>
      </c>
    </row>
    <row r="14" spans="1:10" s="9" customFormat="1" ht="12">
      <c r="A14" s="6" t="s">
        <v>27</v>
      </c>
      <c r="B14" s="11" t="s">
        <v>28</v>
      </c>
      <c r="C14" s="8">
        <v>34732.199999999997</v>
      </c>
      <c r="D14" s="8">
        <v>34732.199999999997</v>
      </c>
      <c r="E14" s="8">
        <v>34732.199999999997</v>
      </c>
      <c r="F14" s="8">
        <f t="shared" si="0"/>
        <v>100</v>
      </c>
      <c r="G14" s="8">
        <f t="shared" si="1"/>
        <v>100</v>
      </c>
    </row>
    <row r="15" spans="1:10" s="9" customFormat="1" ht="12">
      <c r="A15" s="6" t="s">
        <v>29</v>
      </c>
      <c r="B15" s="11" t="s">
        <v>30</v>
      </c>
      <c r="C15" s="8">
        <v>46497.4</v>
      </c>
      <c r="D15" s="8">
        <v>46497.4</v>
      </c>
      <c r="E15" s="8">
        <v>46497.4</v>
      </c>
      <c r="F15" s="8">
        <f t="shared" si="0"/>
        <v>100</v>
      </c>
      <c r="G15" s="8">
        <f t="shared" si="1"/>
        <v>100</v>
      </c>
    </row>
    <row r="16" spans="1:10" s="9" customFormat="1" ht="12">
      <c r="A16" s="6" t="s">
        <v>31</v>
      </c>
      <c r="B16" s="11" t="s">
        <v>32</v>
      </c>
      <c r="C16" s="8">
        <v>47961.8</v>
      </c>
      <c r="D16" s="8">
        <v>47961.8</v>
      </c>
      <c r="E16" s="8">
        <v>47961.8</v>
      </c>
      <c r="F16" s="8">
        <f t="shared" si="0"/>
        <v>100</v>
      </c>
      <c r="G16" s="8">
        <f t="shared" si="1"/>
        <v>100</v>
      </c>
    </row>
    <row r="17" spans="1:7" s="5" customFormat="1" ht="12">
      <c r="A17" s="10"/>
      <c r="B17" s="12" t="s">
        <v>33</v>
      </c>
      <c r="C17" s="4">
        <f>C6+C3</f>
        <v>423579.6</v>
      </c>
      <c r="D17" s="4">
        <f>D6+D3</f>
        <v>423579.6</v>
      </c>
      <c r="E17" s="4">
        <f>E6+E3</f>
        <v>423579.6</v>
      </c>
      <c r="F17" s="4">
        <f>E17/C17*100</f>
        <v>100</v>
      </c>
      <c r="G17" s="4">
        <f>E17/D17*100</f>
        <v>100</v>
      </c>
    </row>
    <row r="18" spans="1:7">
      <c r="D18" s="23"/>
    </row>
  </sheetData>
  <mergeCells count="1">
    <mergeCell ref="A1:G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sqref="A1:IV65536"/>
    </sheetView>
  </sheetViews>
  <sheetFormatPr defaultRowHeight="15"/>
  <cols>
    <col min="1" max="1" width="4.42578125" style="21" customWidth="1"/>
    <col min="2" max="2" width="24.5703125" style="19" customWidth="1"/>
    <col min="3" max="3" width="17.7109375" style="22" customWidth="1"/>
    <col min="4" max="4" width="17.85546875" style="22" customWidth="1"/>
    <col min="5" max="5" width="12.85546875" style="19" customWidth="1"/>
    <col min="6" max="6" width="13.42578125" style="19" customWidth="1"/>
    <col min="7" max="7" width="11.7109375" style="19" customWidth="1"/>
    <col min="8" max="16384" width="9.140625" style="19"/>
  </cols>
  <sheetData>
    <row r="1" spans="1:10" ht="52.5" customHeight="1">
      <c r="A1" s="24" t="s">
        <v>39</v>
      </c>
      <c r="B1" s="25"/>
      <c r="C1" s="25"/>
      <c r="D1" s="25"/>
      <c r="E1" s="25"/>
      <c r="F1" s="25"/>
      <c r="G1" s="25"/>
      <c r="H1" s="18"/>
      <c r="I1" s="18"/>
      <c r="J1" s="18"/>
    </row>
    <row r="2" spans="1:10" ht="72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18"/>
      <c r="I2" s="7"/>
      <c r="J2" s="18"/>
    </row>
    <row r="3" spans="1:10" s="5" customFormat="1" ht="12">
      <c r="A3" s="1"/>
      <c r="B3" s="2" t="s">
        <v>7</v>
      </c>
      <c r="C3" s="3">
        <f>C4+C5</f>
        <v>4261.6000000000004</v>
      </c>
      <c r="D3" s="3">
        <f>D4+D5</f>
        <v>18182.3</v>
      </c>
      <c r="E3" s="3">
        <f>E4+E5</f>
        <v>18182.3</v>
      </c>
      <c r="F3" s="4">
        <f t="shared" ref="F3:F17" si="0">E3/C3*100</f>
        <v>426.65430824103618</v>
      </c>
      <c r="G3" s="4">
        <f>E3/D3*100</f>
        <v>100</v>
      </c>
    </row>
    <row r="4" spans="1:10" s="9" customFormat="1" ht="12">
      <c r="A4" s="6" t="s">
        <v>8</v>
      </c>
      <c r="B4" s="7" t="s">
        <v>9</v>
      </c>
      <c r="C4" s="8">
        <v>0</v>
      </c>
      <c r="D4" s="8">
        <v>0</v>
      </c>
      <c r="E4" s="8">
        <v>0</v>
      </c>
      <c r="F4" s="8">
        <v>0</v>
      </c>
      <c r="G4" s="8">
        <v>0</v>
      </c>
    </row>
    <row r="5" spans="1:10" s="9" customFormat="1" ht="12">
      <c r="A5" s="6" t="s">
        <v>10</v>
      </c>
      <c r="B5" s="7" t="s">
        <v>11</v>
      </c>
      <c r="C5" s="8">
        <v>4261.6000000000004</v>
      </c>
      <c r="D5" s="8">
        <v>18182.3</v>
      </c>
      <c r="E5" s="8">
        <v>18182.3</v>
      </c>
      <c r="F5" s="8">
        <f t="shared" si="0"/>
        <v>426.65430824103618</v>
      </c>
      <c r="G5" s="8">
        <f>E5/D5*100</f>
        <v>100</v>
      </c>
    </row>
    <row r="6" spans="1:10" s="5" customFormat="1" ht="12">
      <c r="A6" s="10"/>
      <c r="B6" s="2" t="s">
        <v>12</v>
      </c>
      <c r="C6" s="4">
        <f>SUM(C7:C16)</f>
        <v>26803.799999999996</v>
      </c>
      <c r="D6" s="4">
        <f>SUM(D7:D16)</f>
        <v>114680.4</v>
      </c>
      <c r="E6" s="4">
        <f>SUM(E7:E16)</f>
        <v>114680.4</v>
      </c>
      <c r="F6" s="4">
        <f t="shared" si="0"/>
        <v>427.85127481924212</v>
      </c>
      <c r="G6" s="4">
        <f>E6/D6*100</f>
        <v>100</v>
      </c>
    </row>
    <row r="7" spans="1:10" s="9" customFormat="1" ht="12">
      <c r="A7" s="6" t="s">
        <v>13</v>
      </c>
      <c r="B7" s="7" t="s">
        <v>14</v>
      </c>
      <c r="C7" s="8">
        <v>1154.5999999999999</v>
      </c>
      <c r="D7" s="8">
        <v>1154.5999999999999</v>
      </c>
      <c r="E7" s="8">
        <v>1154.5999999999999</v>
      </c>
      <c r="F7" s="8">
        <f t="shared" si="0"/>
        <v>100</v>
      </c>
      <c r="G7" s="8">
        <f>E7/D7*100</f>
        <v>100</v>
      </c>
    </row>
    <row r="8" spans="1:10" s="9" customFormat="1" ht="12">
      <c r="A8" s="6" t="s">
        <v>15</v>
      </c>
      <c r="B8" s="11" t="s">
        <v>16</v>
      </c>
      <c r="C8" s="8">
        <v>1647.8</v>
      </c>
      <c r="D8" s="8">
        <v>19948.599999999999</v>
      </c>
      <c r="E8" s="8">
        <v>19948.599999999999</v>
      </c>
      <c r="F8" s="8">
        <f t="shared" si="0"/>
        <v>1210.6202209005946</v>
      </c>
      <c r="G8" s="8">
        <f t="shared" ref="G8:G17" si="1">E8/D8*100</f>
        <v>100</v>
      </c>
    </row>
    <row r="9" spans="1:10" s="9" customFormat="1" ht="12">
      <c r="A9" s="6" t="s">
        <v>17</v>
      </c>
      <c r="B9" s="11" t="s">
        <v>18</v>
      </c>
      <c r="C9" s="8">
        <v>5849.9</v>
      </c>
      <c r="D9" s="8">
        <v>5849.9</v>
      </c>
      <c r="E9" s="8">
        <v>5849.9</v>
      </c>
      <c r="F9" s="8">
        <f t="shared" si="0"/>
        <v>100</v>
      </c>
      <c r="G9" s="8">
        <f t="shared" si="1"/>
        <v>100</v>
      </c>
    </row>
    <row r="10" spans="1:10" s="9" customFormat="1" ht="12">
      <c r="A10" s="6" t="s">
        <v>19</v>
      </c>
      <c r="B10" s="11" t="s">
        <v>20</v>
      </c>
      <c r="C10" s="8">
        <v>2889.3</v>
      </c>
      <c r="D10" s="8">
        <v>14856.7</v>
      </c>
      <c r="E10" s="8">
        <v>14856.7</v>
      </c>
      <c r="F10" s="8">
        <f t="shared" si="0"/>
        <v>514.19721039698197</v>
      </c>
      <c r="G10" s="8">
        <f t="shared" si="1"/>
        <v>100</v>
      </c>
    </row>
    <row r="11" spans="1:10" s="9" customFormat="1" ht="12">
      <c r="A11" s="6" t="s">
        <v>21</v>
      </c>
      <c r="B11" s="11" t="s">
        <v>22</v>
      </c>
      <c r="C11" s="8">
        <v>2147</v>
      </c>
      <c r="D11" s="8">
        <v>15908.2</v>
      </c>
      <c r="E11" s="8">
        <v>15908.2</v>
      </c>
      <c r="F11" s="8">
        <f t="shared" si="0"/>
        <v>740.95016301816486</v>
      </c>
      <c r="G11" s="8">
        <f t="shared" si="1"/>
        <v>100</v>
      </c>
    </row>
    <row r="12" spans="1:10" s="9" customFormat="1" ht="12">
      <c r="A12" s="6" t="s">
        <v>23</v>
      </c>
      <c r="B12" s="11" t="s">
        <v>24</v>
      </c>
      <c r="C12" s="8">
        <v>1473.8</v>
      </c>
      <c r="D12" s="8">
        <v>5691.6</v>
      </c>
      <c r="E12" s="8">
        <v>5691.6</v>
      </c>
      <c r="F12" s="8">
        <f t="shared" si="0"/>
        <v>386.18537114940972</v>
      </c>
      <c r="G12" s="8">
        <f t="shared" si="1"/>
        <v>100</v>
      </c>
    </row>
    <row r="13" spans="1:10" s="9" customFormat="1" ht="12">
      <c r="A13" s="6" t="s">
        <v>25</v>
      </c>
      <c r="B13" s="11" t="s">
        <v>26</v>
      </c>
      <c r="C13" s="8">
        <v>2902.3</v>
      </c>
      <c r="D13" s="8">
        <v>16420.900000000001</v>
      </c>
      <c r="E13" s="8">
        <v>16420.900000000001</v>
      </c>
      <c r="F13" s="8">
        <f t="shared" si="0"/>
        <v>565.78920166764294</v>
      </c>
      <c r="G13" s="8">
        <f t="shared" si="1"/>
        <v>100</v>
      </c>
    </row>
    <row r="14" spans="1:10" s="9" customFormat="1" ht="12">
      <c r="A14" s="6" t="s">
        <v>27</v>
      </c>
      <c r="B14" s="11" t="s">
        <v>28</v>
      </c>
      <c r="C14" s="8">
        <v>1945.6</v>
      </c>
      <c r="D14" s="8">
        <v>1945.6</v>
      </c>
      <c r="E14" s="8">
        <v>1945.6</v>
      </c>
      <c r="F14" s="8">
        <f t="shared" si="0"/>
        <v>100</v>
      </c>
      <c r="G14" s="8">
        <f t="shared" si="1"/>
        <v>100</v>
      </c>
    </row>
    <row r="15" spans="1:10" s="9" customFormat="1" ht="12">
      <c r="A15" s="6" t="s">
        <v>29</v>
      </c>
      <c r="B15" s="11" t="s">
        <v>30</v>
      </c>
      <c r="C15" s="8">
        <v>4634.6000000000004</v>
      </c>
      <c r="D15" s="8">
        <v>10441.200000000001</v>
      </c>
      <c r="E15" s="8">
        <v>10441.200000000001</v>
      </c>
      <c r="F15" s="8">
        <f t="shared" si="0"/>
        <v>225.28805074871619</v>
      </c>
      <c r="G15" s="8">
        <f t="shared" si="1"/>
        <v>100</v>
      </c>
    </row>
    <row r="16" spans="1:10" s="9" customFormat="1" ht="12">
      <c r="A16" s="6" t="s">
        <v>31</v>
      </c>
      <c r="B16" s="11" t="s">
        <v>32</v>
      </c>
      <c r="C16" s="8">
        <v>2158.9</v>
      </c>
      <c r="D16" s="8">
        <v>22463.1</v>
      </c>
      <c r="E16" s="8">
        <v>22463.1</v>
      </c>
      <c r="F16" s="8">
        <f>E16/C16*100</f>
        <v>1040.4882115892353</v>
      </c>
      <c r="G16" s="8">
        <f t="shared" si="1"/>
        <v>100</v>
      </c>
    </row>
    <row r="17" spans="1:7" s="16" customFormat="1" ht="12">
      <c r="A17" s="13" t="s">
        <v>35</v>
      </c>
      <c r="B17" s="14" t="s">
        <v>36</v>
      </c>
      <c r="C17" s="15">
        <v>70157.5</v>
      </c>
      <c r="D17" s="15">
        <v>9800</v>
      </c>
      <c r="E17" s="15"/>
      <c r="F17" s="15">
        <f t="shared" si="0"/>
        <v>0</v>
      </c>
      <c r="G17" s="15">
        <f t="shared" si="1"/>
        <v>0</v>
      </c>
    </row>
    <row r="18" spans="1:7" s="5" customFormat="1" ht="12">
      <c r="A18" s="10"/>
      <c r="B18" s="12" t="s">
        <v>33</v>
      </c>
      <c r="C18" s="4">
        <f>C6+C3+C17</f>
        <v>101222.9</v>
      </c>
      <c r="D18" s="4">
        <f>D6+D3+D17</f>
        <v>142662.69999999998</v>
      </c>
      <c r="E18" s="4">
        <f>E6+E3+E17</f>
        <v>132862.69999999998</v>
      </c>
      <c r="F18" s="4">
        <f>E18/C18*100</f>
        <v>131.25755140388191</v>
      </c>
      <c r="G18" s="4">
        <f>E18/D18*100</f>
        <v>93.130650127889069</v>
      </c>
    </row>
    <row r="19" spans="1:7">
      <c r="D19" s="23"/>
    </row>
  </sheetData>
  <mergeCells count="1">
    <mergeCell ref="A1:G1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C32" sqref="C32"/>
    </sheetView>
  </sheetViews>
  <sheetFormatPr defaultRowHeight="15"/>
  <cols>
    <col min="1" max="1" width="4.42578125" style="21" customWidth="1"/>
    <col min="2" max="2" width="24.5703125" style="19" customWidth="1"/>
    <col min="3" max="3" width="17.7109375" style="22" customWidth="1"/>
    <col min="4" max="4" width="17.85546875" style="22" customWidth="1"/>
    <col min="5" max="5" width="12.85546875" style="19" customWidth="1"/>
    <col min="6" max="6" width="13.42578125" style="19" customWidth="1"/>
    <col min="7" max="7" width="11.7109375" style="19" customWidth="1"/>
    <col min="8" max="16384" width="9.140625" style="19"/>
  </cols>
  <sheetData>
    <row r="1" spans="1:10" ht="59.25" customHeight="1">
      <c r="A1" s="24" t="s">
        <v>40</v>
      </c>
      <c r="B1" s="25"/>
      <c r="C1" s="25"/>
      <c r="D1" s="25"/>
      <c r="E1" s="25"/>
      <c r="F1" s="25"/>
      <c r="G1" s="25"/>
      <c r="H1" s="18"/>
      <c r="I1" s="18"/>
      <c r="J1" s="18"/>
    </row>
    <row r="2" spans="1:10" ht="72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18"/>
      <c r="I2" s="7"/>
      <c r="J2" s="7"/>
    </row>
    <row r="3" spans="1:10" s="5" customFormat="1" ht="12">
      <c r="A3" s="1"/>
      <c r="B3" s="2" t="s">
        <v>7</v>
      </c>
      <c r="C3" s="3">
        <f>C4+C5</f>
        <v>0</v>
      </c>
      <c r="D3" s="3">
        <f>D4+D5</f>
        <v>0</v>
      </c>
      <c r="E3" s="3">
        <f>E4+E5</f>
        <v>0</v>
      </c>
      <c r="F3" s="4">
        <v>0</v>
      </c>
      <c r="G3" s="4">
        <v>0</v>
      </c>
    </row>
    <row r="4" spans="1:10" s="9" customFormat="1" ht="12">
      <c r="A4" s="6" t="s">
        <v>8</v>
      </c>
      <c r="B4" s="7" t="s">
        <v>9</v>
      </c>
      <c r="C4" s="8">
        <v>0</v>
      </c>
      <c r="D4" s="8">
        <v>0</v>
      </c>
      <c r="E4" s="8">
        <v>0</v>
      </c>
      <c r="F4" s="8">
        <v>0</v>
      </c>
      <c r="G4" s="8">
        <v>0</v>
      </c>
    </row>
    <row r="5" spans="1:10" s="9" customFormat="1" ht="12">
      <c r="A5" s="6" t="s">
        <v>10</v>
      </c>
      <c r="B5" s="7" t="s">
        <v>11</v>
      </c>
      <c r="C5" s="8">
        <v>0</v>
      </c>
      <c r="D5" s="8">
        <v>0</v>
      </c>
      <c r="E5" s="8">
        <v>0</v>
      </c>
      <c r="F5" s="8">
        <v>0</v>
      </c>
      <c r="G5" s="8">
        <v>0</v>
      </c>
    </row>
    <row r="6" spans="1:10" s="5" customFormat="1" ht="12">
      <c r="A6" s="10"/>
      <c r="B6" s="2" t="s">
        <v>12</v>
      </c>
      <c r="C6" s="4">
        <f>SUM(C7:C16)</f>
        <v>0</v>
      </c>
      <c r="D6" s="4">
        <f>SUM(D7:D16)</f>
        <v>1277.5</v>
      </c>
      <c r="E6" s="4">
        <f>SUM(E7:E16)</f>
        <v>1277.5</v>
      </c>
      <c r="F6" s="4">
        <v>0</v>
      </c>
      <c r="G6" s="4">
        <f>E6/D6*100</f>
        <v>100</v>
      </c>
    </row>
    <row r="7" spans="1:10" s="9" customFormat="1" ht="12">
      <c r="A7" s="6" t="s">
        <v>13</v>
      </c>
      <c r="B7" s="7" t="s">
        <v>14</v>
      </c>
      <c r="C7" s="8">
        <v>0</v>
      </c>
      <c r="D7" s="8">
        <v>0</v>
      </c>
      <c r="E7" s="8">
        <v>0</v>
      </c>
      <c r="F7" s="8">
        <v>0</v>
      </c>
      <c r="G7" s="8">
        <v>0</v>
      </c>
    </row>
    <row r="8" spans="1:10" s="9" customFormat="1" ht="12">
      <c r="A8" s="6" t="s">
        <v>15</v>
      </c>
      <c r="B8" s="11" t="s">
        <v>16</v>
      </c>
      <c r="C8" s="8">
        <v>0</v>
      </c>
      <c r="D8" s="8">
        <v>0</v>
      </c>
      <c r="E8" s="8">
        <v>0</v>
      </c>
      <c r="F8" s="8">
        <v>0</v>
      </c>
      <c r="G8" s="8">
        <v>0</v>
      </c>
    </row>
    <row r="9" spans="1:10" s="9" customFormat="1" ht="12">
      <c r="A9" s="6" t="s">
        <v>17</v>
      </c>
      <c r="B9" s="11" t="s">
        <v>18</v>
      </c>
      <c r="C9" s="8">
        <v>0</v>
      </c>
      <c r="D9" s="8">
        <v>300</v>
      </c>
      <c r="E9" s="8">
        <v>300</v>
      </c>
      <c r="F9" s="8">
        <v>0</v>
      </c>
      <c r="G9" s="8">
        <v>0</v>
      </c>
    </row>
    <row r="10" spans="1:10" s="9" customFormat="1" ht="12">
      <c r="A10" s="6" t="s">
        <v>19</v>
      </c>
      <c r="B10" s="11" t="s">
        <v>20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</row>
    <row r="11" spans="1:10" s="9" customFormat="1" ht="12">
      <c r="A11" s="6" t="s">
        <v>21</v>
      </c>
      <c r="B11" s="11" t="s">
        <v>22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10" s="9" customFormat="1" ht="12">
      <c r="A12" s="6" t="s">
        <v>23</v>
      </c>
      <c r="B12" s="11" t="s">
        <v>24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10" s="9" customFormat="1" ht="12">
      <c r="A13" s="6" t="s">
        <v>25</v>
      </c>
      <c r="B13" s="11" t="s">
        <v>26</v>
      </c>
      <c r="C13" s="8">
        <v>0</v>
      </c>
      <c r="D13" s="8">
        <v>340.8</v>
      </c>
      <c r="E13" s="8">
        <v>340.8</v>
      </c>
      <c r="F13" s="8">
        <v>0</v>
      </c>
      <c r="G13" s="8">
        <v>0</v>
      </c>
    </row>
    <row r="14" spans="1:10" s="9" customFormat="1" ht="12">
      <c r="A14" s="6" t="s">
        <v>27</v>
      </c>
      <c r="B14" s="11" t="s">
        <v>28</v>
      </c>
      <c r="C14" s="8">
        <v>0</v>
      </c>
      <c r="D14" s="8">
        <v>336.7</v>
      </c>
      <c r="E14" s="8">
        <v>336.7</v>
      </c>
      <c r="F14" s="8">
        <v>0</v>
      </c>
      <c r="G14" s="8">
        <v>0</v>
      </c>
    </row>
    <row r="15" spans="1:10" s="9" customFormat="1" ht="12">
      <c r="A15" s="6" t="s">
        <v>29</v>
      </c>
      <c r="B15" s="11" t="s">
        <v>30</v>
      </c>
      <c r="C15" s="8">
        <v>0</v>
      </c>
      <c r="D15" s="8">
        <v>300</v>
      </c>
      <c r="E15" s="8">
        <v>300</v>
      </c>
      <c r="F15" s="8">
        <v>0</v>
      </c>
      <c r="G15" s="8">
        <v>0</v>
      </c>
    </row>
    <row r="16" spans="1:10" s="9" customFormat="1" ht="12">
      <c r="A16" s="6" t="s">
        <v>31</v>
      </c>
      <c r="B16" s="11" t="s">
        <v>32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s="16" customFormat="1" ht="12">
      <c r="A17" s="13" t="s">
        <v>35</v>
      </c>
      <c r="B17" s="14" t="s">
        <v>36</v>
      </c>
      <c r="C17" s="15">
        <v>35000</v>
      </c>
      <c r="D17" s="15">
        <v>18722.5</v>
      </c>
      <c r="E17" s="17"/>
      <c r="F17" s="15">
        <f>E17/C17*100</f>
        <v>0</v>
      </c>
      <c r="G17" s="15">
        <f>F17/D17*100</f>
        <v>0</v>
      </c>
    </row>
    <row r="18" spans="1:7" s="5" customFormat="1" ht="12">
      <c r="A18" s="10"/>
      <c r="B18" s="12" t="s">
        <v>33</v>
      </c>
      <c r="C18" s="4">
        <f>C6+C3+C17</f>
        <v>35000</v>
      </c>
      <c r="D18" s="4">
        <f>D6+D3+D17</f>
        <v>20000</v>
      </c>
      <c r="E18" s="4">
        <f>E6+E3+E17</f>
        <v>1277.5</v>
      </c>
      <c r="F18" s="4">
        <f>E18/C18*100</f>
        <v>3.65</v>
      </c>
      <c r="G18" s="4">
        <f>E18/D18*100</f>
        <v>6.3875000000000002</v>
      </c>
    </row>
    <row r="19" spans="1:7">
      <c r="D19" s="23"/>
    </row>
  </sheetData>
  <mergeCells count="1">
    <mergeCell ref="A1:G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п1.1</vt:lpstr>
      <vt:lpstr>п1.2</vt:lpstr>
      <vt:lpstr>п1.3</vt:lpstr>
      <vt:lpstr>п1.4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2017-06-07T12:16:13Z</dcterms:modified>
</cp:coreProperties>
</file>