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9" activeTab="31"/>
  </bookViews>
  <sheets>
    <sheet name="п3.1" sheetId="4" r:id="rId1"/>
    <sheet name="п3.2" sheetId="5" r:id="rId2"/>
    <sheet name="п3.3" sheetId="3" r:id="rId3"/>
    <sheet name="п3.4" sheetId="6" r:id="rId4"/>
    <sheet name="п3.5" sheetId="7" r:id="rId5"/>
    <sheet name="п3.6" sheetId="8" r:id="rId6"/>
    <sheet name="п3.7" sheetId="9" r:id="rId7"/>
    <sheet name="п3.8" sheetId="1" r:id="rId8"/>
    <sheet name="п3.9" sheetId="10" r:id="rId9"/>
    <sheet name="п3.10" sheetId="11" r:id="rId10"/>
    <sheet name="п3.11" sheetId="12" r:id="rId11"/>
    <sheet name="п3.12" sheetId="13" r:id="rId12"/>
    <sheet name="п3.13" sheetId="14" r:id="rId13"/>
    <sheet name="п3.14" sheetId="15" r:id="rId14"/>
    <sheet name="п3.15" sheetId="16" r:id="rId15"/>
    <sheet name="п3.16" sheetId="17" r:id="rId16"/>
    <sheet name="п3.17" sheetId="18" r:id="rId17"/>
    <sheet name="п3.18" sheetId="19" r:id="rId18"/>
    <sheet name="п3.19" sheetId="20" r:id="rId19"/>
    <sheet name="п3.20" sheetId="21" r:id="rId20"/>
    <sheet name="п3.21" sheetId="22" r:id="rId21"/>
    <sheet name="п3.22" sheetId="23" r:id="rId22"/>
    <sheet name="п3.23" sheetId="24" r:id="rId23"/>
    <sheet name="п3.24" sheetId="25" r:id="rId24"/>
    <sheet name="п3.25" sheetId="26" r:id="rId25"/>
    <sheet name="п3.26" sheetId="27" r:id="rId26"/>
    <sheet name="п3.27" sheetId="28" r:id="rId27"/>
    <sheet name="п3.28" sheetId="29" r:id="rId28"/>
    <sheet name="п3.29" sheetId="2" r:id="rId29"/>
    <sheet name="п3.30" sheetId="30" r:id="rId30"/>
    <sheet name="п3.31" sheetId="31" r:id="rId31"/>
    <sheet name="п3.32" sheetId="32" r:id="rId32"/>
    <sheet name="п3.33" sheetId="33" r:id="rId33"/>
  </sheets>
  <calcPr calcId="114210"/>
</workbook>
</file>

<file path=xl/calcChain.xml><?xml version="1.0" encoding="utf-8"?>
<calcChain xmlns="http://schemas.openxmlformats.org/spreadsheetml/2006/main">
  <c r="C3" i="7"/>
  <c r="D3"/>
  <c r="E3"/>
  <c r="F3"/>
  <c r="G3"/>
  <c r="F4"/>
  <c r="G4"/>
  <c r="F5"/>
  <c r="G5"/>
  <c r="C6"/>
  <c r="D6"/>
  <c r="E6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C17"/>
  <c r="D17"/>
  <c r="E17"/>
  <c r="F17"/>
  <c r="G17"/>
  <c r="E17" i="26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F3"/>
  <c r="E17" i="25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G6"/>
  <c r="D6"/>
  <c r="C6"/>
  <c r="F6"/>
  <c r="G5"/>
  <c r="F5"/>
  <c r="G4"/>
  <c r="F4"/>
  <c r="E3"/>
  <c r="G3"/>
  <c r="D3"/>
  <c r="C3"/>
  <c r="E17" i="24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F3"/>
  <c r="E17" i="23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E17" i="22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E17" i="20"/>
  <c r="G17"/>
  <c r="D17"/>
  <c r="C17"/>
  <c r="G16"/>
  <c r="F16"/>
  <c r="G15"/>
  <c r="F15"/>
  <c r="G14"/>
  <c r="F14"/>
  <c r="G13"/>
  <c r="F13"/>
  <c r="G12"/>
  <c r="F12"/>
  <c r="G11"/>
  <c r="F11"/>
  <c r="G9"/>
  <c r="F9"/>
  <c r="G8"/>
  <c r="F8"/>
  <c r="G7"/>
  <c r="F7"/>
  <c r="E6"/>
  <c r="F6"/>
  <c r="D6"/>
  <c r="C6"/>
  <c r="G5"/>
  <c r="F5"/>
  <c r="F4"/>
  <c r="E3"/>
  <c r="G3"/>
  <c r="D3"/>
  <c r="C3"/>
  <c r="E17" i="14"/>
  <c r="F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F6"/>
  <c r="E6"/>
  <c r="G6"/>
  <c r="D6"/>
  <c r="C6"/>
  <c r="G5"/>
  <c r="F5"/>
  <c r="G4"/>
  <c r="F4"/>
  <c r="E3"/>
  <c r="F3"/>
  <c r="D3"/>
  <c r="C3"/>
  <c r="E17" i="13"/>
  <c r="G17"/>
  <c r="D17"/>
  <c r="C17"/>
  <c r="G16"/>
  <c r="F16"/>
  <c r="G15"/>
  <c r="F15"/>
  <c r="G14"/>
  <c r="F14"/>
  <c r="F13"/>
  <c r="F12"/>
  <c r="G11"/>
  <c r="F11"/>
  <c r="G9"/>
  <c r="F9"/>
  <c r="G8"/>
  <c r="F8"/>
  <c r="F7"/>
  <c r="E6"/>
  <c r="F6"/>
  <c r="D6"/>
  <c r="C6"/>
  <c r="G5"/>
  <c r="F5"/>
  <c r="G4"/>
  <c r="F4"/>
  <c r="E3"/>
  <c r="G3"/>
  <c r="D3"/>
  <c r="C3"/>
  <c r="G6" i="26"/>
  <c r="F17"/>
  <c r="F3" i="25"/>
  <c r="F17"/>
  <c r="G6" i="24"/>
  <c r="F17"/>
  <c r="F3" i="23"/>
  <c r="G6"/>
  <c r="F17"/>
  <c r="F3" i="22"/>
  <c r="G6"/>
  <c r="F17"/>
  <c r="F3" i="20"/>
  <c r="G6"/>
  <c r="F17"/>
  <c r="G3" i="14"/>
  <c r="G17"/>
  <c r="F3" i="13"/>
  <c r="G6"/>
  <c r="F17"/>
  <c r="E17" i="32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E17" i="19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F3"/>
  <c r="E17" i="18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E17" i="17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F3"/>
  <c r="E17" i="16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G6"/>
  <c r="D6"/>
  <c r="C6"/>
  <c r="F6"/>
  <c r="G5"/>
  <c r="F5"/>
  <c r="G4"/>
  <c r="F4"/>
  <c r="E3"/>
  <c r="G3"/>
  <c r="D3"/>
  <c r="C3"/>
  <c r="F3" i="32"/>
  <c r="G6"/>
  <c r="F17"/>
  <c r="G6" i="19"/>
  <c r="F17"/>
  <c r="F3" i="18"/>
  <c r="G6"/>
  <c r="F17"/>
  <c r="G6" i="17"/>
  <c r="F17"/>
  <c r="F3" i="16"/>
  <c r="F17"/>
  <c r="G14" i="15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14" i="12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13" i="11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12" i="10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D15" i="9"/>
  <c r="C15"/>
  <c r="E15" i="8"/>
  <c r="D15"/>
  <c r="C15"/>
  <c r="G14" i="9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14" i="8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E17" i="31"/>
  <c r="G17"/>
  <c r="D17"/>
  <c r="C17"/>
  <c r="G16"/>
  <c r="G15"/>
  <c r="G14"/>
  <c r="G13"/>
  <c r="G12"/>
  <c r="G11"/>
  <c r="G10"/>
  <c r="G9"/>
  <c r="G8"/>
  <c r="E6"/>
  <c r="G6"/>
  <c r="D6"/>
  <c r="C6"/>
  <c r="G5"/>
  <c r="G4"/>
  <c r="E3"/>
  <c r="G3"/>
  <c r="D3"/>
  <c r="C3"/>
  <c r="D17" i="29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D6"/>
  <c r="G6"/>
  <c r="C6"/>
  <c r="F6"/>
  <c r="G5"/>
  <c r="F5"/>
  <c r="G4"/>
  <c r="F4"/>
  <c r="E3"/>
  <c r="E17"/>
  <c r="D3"/>
  <c r="C3"/>
  <c r="E6" i="28"/>
  <c r="G6"/>
  <c r="D6"/>
  <c r="C6"/>
  <c r="G5"/>
  <c r="F5"/>
  <c r="G4"/>
  <c r="F4"/>
  <c r="G3"/>
  <c r="F3"/>
  <c r="E17" i="6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F3"/>
  <c r="F17" i="3"/>
  <c r="E17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F3"/>
  <c r="E3"/>
  <c r="G3"/>
  <c r="D3"/>
  <c r="C3"/>
  <c r="E17" i="5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F6"/>
  <c r="D6"/>
  <c r="C6"/>
  <c r="G5"/>
  <c r="F5"/>
  <c r="G4"/>
  <c r="F4"/>
  <c r="E3"/>
  <c r="G3"/>
  <c r="D3"/>
  <c r="C3"/>
  <c r="F3"/>
  <c r="E17" i="4"/>
  <c r="G17"/>
  <c r="D17"/>
  <c r="C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F6"/>
  <c r="E6"/>
  <c r="G6"/>
  <c r="D6"/>
  <c r="C6"/>
  <c r="G5"/>
  <c r="F5"/>
  <c r="G4"/>
  <c r="F4"/>
  <c r="E3"/>
  <c r="F3"/>
  <c r="D3"/>
  <c r="C3"/>
  <c r="G17" i="29"/>
  <c r="F17"/>
  <c r="G3"/>
  <c r="F3"/>
  <c r="F6" i="28"/>
  <c r="G6" i="6"/>
  <c r="F17"/>
  <c r="G6" i="3"/>
  <c r="G6" i="5"/>
  <c r="F17"/>
  <c r="G3" i="4"/>
  <c r="F17"/>
  <c r="G16" i="2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E6"/>
  <c r="E17"/>
  <c r="D6"/>
  <c r="D17"/>
  <c r="C6"/>
  <c r="C17"/>
  <c r="E3"/>
  <c r="D3"/>
  <c r="C3"/>
  <c r="G4" i="1"/>
  <c r="F4"/>
  <c r="E3"/>
  <c r="E5"/>
  <c r="D3"/>
  <c r="D5"/>
  <c r="C3"/>
  <c r="C5"/>
  <c r="G17" i="2"/>
  <c r="F17"/>
  <c r="G6"/>
  <c r="F6"/>
  <c r="G5" i="1"/>
  <c r="F5"/>
  <c r="G3"/>
  <c r="F3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 негос.4772,3
</t>
        </r>
      </text>
    </comment>
  </commentList>
</comments>
</file>

<file path=xl/sharedStrings.xml><?xml version="1.0" encoding="utf-8"?>
<sst xmlns="http://schemas.openxmlformats.org/spreadsheetml/2006/main" count="951" uniqueCount="84">
  <si>
    <t>№ п/п</t>
  </si>
  <si>
    <t>Наименование</t>
  </si>
  <si>
    <t>План по Закону КЧР от 30.12.2015 №108-HP (первоначальный), тыс. руб.</t>
  </si>
  <si>
    <t>План по Закону КЧР от 30.12.2015 №108-HP         в ред. от 23.12.2016 г. (уточненный),              тыс. руб.</t>
  </si>
  <si>
    <t>Исполнено         за 2016 год,        тыс. руб.</t>
  </si>
  <si>
    <t>Исполнение первоначального плана, %</t>
  </si>
  <si>
    <t>Исполнение уточненного плана, %</t>
  </si>
  <si>
    <t>Городские округа</t>
  </si>
  <si>
    <t>1</t>
  </si>
  <si>
    <t>Черкесский городской округ</t>
  </si>
  <si>
    <t xml:space="preserve">ИТОГО </t>
  </si>
  <si>
    <t xml:space="preserve"> </t>
  </si>
  <si>
    <t>2</t>
  </si>
  <si>
    <t>Карачаевский городской округ</t>
  </si>
  <si>
    <t>Муниципальные районы</t>
  </si>
  <si>
    <t>3</t>
  </si>
  <si>
    <t>Абазинский район</t>
  </si>
  <si>
    <t>4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</si>
  <si>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</si>
  <si>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</si>
  <si>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</si>
  <si>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</si>
  <si>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</si>
  <si>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</si>
  <si>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</si>
  <si>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</si>
  <si>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</si>
  <si>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</si>
  <si>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</si>
  <si>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</si>
  <si>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</si>
  <si>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</si>
  <si>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</si>
  <si>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</si>
  <si>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</si>
  <si>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>Сведения о распределении субвенции бюджетам муниципальных районов (городских округов) на обеспечение мер социальной поддержки ветеранов труда за 2016 год</t>
  </si>
  <si>
    <t>Сведения о распределении субвенции бюджетам муниципальных районов (городских округов) на осуществление выплат ветеранам труда Карачаево-Черкесской Республики ежемесячных денежных вознаграждений за 2016 год</t>
  </si>
  <si>
    <t>Сведения о распределении субвенции бюджетам муниципальных районов (городских округов) на обеспечение мер социальной поддержки реабилитированных лиц и лиц, признанных пострадавшими от политических репрессий за 2016 год</t>
  </si>
  <si>
    <t>Сведения о распределении субвенции бюджетам муниципальных районов (городских округов) на обеспечение мер социальной поддержки многодетной семьи и семьи, в которой один или оба родителя являются инвалидами за 2016 год</t>
  </si>
  <si>
    <t>Сведения о распределении субвенции бюджетам муниципальных районов (городских округов) на предоставление гражданам субсидий на оплату жилых помещений и коммунальных услуг за 2016 год</t>
  </si>
  <si>
    <t>Сведения о распределении субвенции  муниципальным образованиям Карачаево-Черкесской Республики на осуществление переданных государственных полномочий по компенсации выпадающих доходов организациям коммунального комплекса муниципальной формы собственности, предоставляющим населению на территории муниципального образования коммунальные услуги по теплоснабжению, холодному и горячему водоснабжению и водоотведению по тарифам, не обеспечивающим возмещение издержек за 2016 год</t>
  </si>
  <si>
    <t>Красновосточное сельское поселение</t>
  </si>
  <si>
    <t>Усть-Джегутинское сельское поселение</t>
  </si>
  <si>
    <t>Бесленеевское сельское поселение</t>
  </si>
  <si>
    <t>Сведения о распределении субвенции бюджетам муниципальных районов (городских округов) на осуществление отдельных государственных полномочий Российской Федерации по оплате жилищно-коммунальных услуг отдельным категориям граждан  за 2016 год</t>
  </si>
  <si>
    <t>Сведения о распределении субвенции  бюджетам муниципальных районов (городских округов) на компенсацию отдельным категориям граждан оплаты взноса на капитальный ремонт общего имущества в многоквартирном доме в 2016 году</t>
  </si>
  <si>
    <t>Сведения о распределении субвенции бюджетам муниципальных районов (городских округов) на осуществление полномочий по опеке и попечительству</t>
  </si>
  <si>
    <t>План по Закону КЧР от 30.12.2015 №108-HP в ред. от 23.12.2016 г. (уточненный), тыс. руб.</t>
  </si>
  <si>
    <t>Исполнено         за 2016 год, тыс. руб.</t>
  </si>
  <si>
    <t>г. Черкесск</t>
  </si>
  <si>
    <t>г. Карачаевск</t>
  </si>
  <si>
    <t>Абазинский МР</t>
  </si>
  <si>
    <t>Адыге-Хабльский МР</t>
  </si>
  <si>
    <t>Зеленчукский МР</t>
  </si>
  <si>
    <t>Карачаевский МР</t>
  </si>
  <si>
    <t>Малокарачаевский МР</t>
  </si>
  <si>
    <t>Ногайский МР</t>
  </si>
  <si>
    <t>Прикубанский МР</t>
  </si>
  <si>
    <t>Урупский МР</t>
  </si>
  <si>
    <t>Усть-Джегутинский МР</t>
  </si>
  <si>
    <t>Хабезский МР</t>
  </si>
  <si>
    <t>Сведения о распределении 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</si>
  <si>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Итого</t>
  </si>
  <si>
    <t>Сведения о распределении 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</si>
  <si>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Сведения о распределении субвенции бюджетам муниципальных образований на осуществление отдельных государственных полномочий Российской Федерации по государственной регистрации актов гражданского состояния</t>
  </si>
  <si>
    <t>Сведения о распределении 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</si>
  <si>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</si>
  <si>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План по Закону КЧР от 30.12.2015 №108-HP в ред. от 23.12.2016 г. (уточненный),              тыс. руб.</t>
  </si>
  <si>
    <t>Исполнение первонального плана, %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</si>
  <si>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 в 2016 году,  по муниципальным районам (городским округам)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</si>
  <si>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 в 2016 году,  по муниципальным районам (городским округам)</t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</si>
  <si>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в 2016 году,  по муниципальным районам (городским округам)</t>
  </si>
  <si>
    <t>Сведения о распределении средств на обеспечение реализации подпрограммы "Горячее питание школьников на 2014 - 2016 годы"</t>
  </si>
  <si>
    <r>
      <t>Сведения о распределении субвенции бюджетам муниципальных  образований на осуществление отдельных государственных полномочий Карачаево-Черкесской Республики по организации первичной медико-санитарной помощи, скорой (за исключением специализированной (санитарно-авиационной)) медицинской помощи, паллиативной медицинской помощи женщинам в период беременности, во время и после родов 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</si>
  <si>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на выплату ежемесячного пособия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а также уволенным (прекратившим деятельность, полномочия) в установленном порядке,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</si>
  <si>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  бюджетам муниципальных образований на осуществление отдельных государственных полномочий Карачаево-Черкесской Республики на оказание отдельных видов специализированной медицинской помощи,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</si>
  <si>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- меры социальной поддержки на выплату социального пособия на погребение,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</si>
  <si>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- ежемесячная денежная выплата, назначаемая в случае рождения третьего ребенка или последующих детей до достижения ребенком возраста трех лет,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</si>
  <si>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на выплату государственных пособий, гражданам, имеющим детей,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</si>
  <si>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- предоставление единовременной выплаты "Республиканский материнский капитал",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</si>
  <si>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 бюджетам муниципальных образований на осуществление отдельных государственных полномочий Карачаево-Черкесской Республики на проведение мероприятий по организации и оздоровлению детей,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предоставленной из бюджета Карачаево-Черкесской Республики в 2016 году,  по муниципальным районам (городским округам)</t>
    </r>
  </si>
  <si>
    <r>
      <t>Сведения о распределении субвенции бюджетам муниципальных районов (городских округов) на реализацию Закона Карачаево-Черкесской Республики от 11 марта 1999г. №607-XXII "О статусе столицы Карачаево-Черкесской Республики",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2016 году</t>
    </r>
  </si>
  <si>
    <t>Сведения о распределении 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 в 2016 году,  по муниципальным районам (городским округам)</t>
  </si>
  <si>
    <r>
      <t>Сведения о распределении субвенций бюджетам муниципальных районов (городских округов) на осуществление отдельных государственных полномочий Карачаево-Черкесской Республики по выравниванию бюджетной обеспеченности поселений,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предоставленной из бюджета Карачаево-Черкесской Республики в 2016 году по муниципальным районам (городским округам)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</si>
</sst>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32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sz val="11"/>
      <name val="Times New Roman"/>
      <family val="1"/>
      <charset val="204"/>
    </font>
    <font>
      <sz val="8"/>
      <name val="Calibri"/>
      <family val="2"/>
    </font>
    <font>
      <sz val="12"/>
      <name val="Calibri"/>
      <family val="2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</borders>
  <cellStyleXfs count="3">
    <xf numFmtId="0" fontId="0" fillId="0" borderId="0"/>
    <xf numFmtId="4" fontId="22" fillId="0" borderId="1">
      <alignment horizontal="right" vertical="top" shrinkToFit="1"/>
    </xf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164" fontId="6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5" fillId="0" borderId="4" xfId="0" applyFont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wrapText="1"/>
    </xf>
    <xf numFmtId="164" fontId="5" fillId="0" borderId="4" xfId="0" applyNumberFormat="1" applyFont="1" applyBorder="1" applyAlignment="1">
      <alignment vertical="center" wrapText="1"/>
    </xf>
    <xf numFmtId="4" fontId="0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" fontId="9" fillId="0" borderId="8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0" fillId="0" borderId="0" xfId="0" applyNumberFormat="1" applyFont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164" fontId="6" fillId="0" borderId="6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/>
    <xf numFmtId="164" fontId="6" fillId="0" borderId="4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/>
    <xf numFmtId="164" fontId="0" fillId="0" borderId="0" xfId="0" applyNumberFormat="1" applyFill="1" applyBorder="1"/>
    <xf numFmtId="0" fontId="13" fillId="0" borderId="5" xfId="0" applyFont="1" applyBorder="1"/>
    <xf numFmtId="0" fontId="10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/>
    <xf numFmtId="43" fontId="15" fillId="0" borderId="5" xfId="2" applyFont="1" applyBorder="1"/>
    <xf numFmtId="164" fontId="10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4" fontId="14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/>
    <xf numFmtId="164" fontId="20" fillId="0" borderId="5" xfId="0" applyNumberFormat="1" applyFont="1" applyBorder="1" applyAlignment="1">
      <alignment horizontal="right"/>
    </xf>
    <xf numFmtId="164" fontId="20" fillId="0" borderId="5" xfId="0" applyNumberFormat="1" applyFont="1" applyBorder="1"/>
    <xf numFmtId="164" fontId="15" fillId="0" borderId="5" xfId="0" applyNumberFormat="1" applyFont="1" applyBorder="1"/>
    <xf numFmtId="0" fontId="13" fillId="0" borderId="5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10" fillId="0" borderId="5" xfId="0" applyFont="1" applyBorder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right" vertical="center" wrapText="1"/>
    </xf>
    <xf numFmtId="164" fontId="21" fillId="0" borderId="2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vertical="center" wrapText="1"/>
    </xf>
    <xf numFmtId="164" fontId="5" fillId="0" borderId="0" xfId="0" applyNumberFormat="1" applyFont="1"/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64" fontId="14" fillId="2" borderId="5" xfId="0" applyNumberFormat="1" applyFont="1" applyFill="1" applyBorder="1" applyAlignment="1">
      <alignment horizontal="center"/>
    </xf>
    <xf numFmtId="49" fontId="21" fillId="0" borderId="5" xfId="0" applyNumberFormat="1" applyFont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vertical="center" wrapText="1"/>
    </xf>
    <xf numFmtId="164" fontId="21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center" vertical="center" shrinkToFit="1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center" vertical="center"/>
    </xf>
    <xf numFmtId="4" fontId="14" fillId="0" borderId="5" xfId="1" applyNumberFormat="1" applyFont="1" applyFill="1" applyBorder="1" applyAlignment="1" applyProtection="1">
      <alignment horizontal="center" vertical="center" shrinkToFit="1"/>
    </xf>
    <xf numFmtId="165" fontId="21" fillId="0" borderId="5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top" wrapText="1"/>
    </xf>
    <xf numFmtId="165" fontId="21" fillId="0" borderId="5" xfId="0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164" fontId="21" fillId="0" borderId="5" xfId="0" applyNumberFormat="1" applyFont="1" applyBorder="1" applyAlignment="1">
      <alignment horizontal="right" vertical="center" wrapText="1"/>
    </xf>
    <xf numFmtId="0" fontId="28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2" fontId="28" fillId="0" borderId="0" xfId="0" applyNumberFormat="1" applyFont="1"/>
    <xf numFmtId="0" fontId="14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</cellXfs>
  <cellStyles count="3">
    <cellStyle name="xl32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23" sqref="D23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>
      <c r="A1" s="154" t="s">
        <v>35</v>
      </c>
      <c r="B1" s="155"/>
      <c r="C1" s="155"/>
      <c r="D1" s="155"/>
      <c r="E1" s="155"/>
      <c r="F1" s="155"/>
      <c r="G1" s="155"/>
      <c r="H1" s="1"/>
      <c r="I1" s="1"/>
      <c r="J1" s="1"/>
    </row>
    <row r="2" spans="1:10" ht="72">
      <c r="A2" s="2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"/>
      <c r="I2" s="1"/>
      <c r="J2" s="1"/>
    </row>
    <row r="3" spans="1:10" s="7" customFormat="1" ht="12.75">
      <c r="A3" s="20"/>
      <c r="B3" s="21" t="s">
        <v>7</v>
      </c>
      <c r="C3" s="22">
        <f>C4+C5</f>
        <v>118235.5</v>
      </c>
      <c r="D3" s="23">
        <f>D4+D5</f>
        <v>122502.2</v>
      </c>
      <c r="E3" s="23">
        <f>E4+E5</f>
        <v>122304.29999999999</v>
      </c>
      <c r="F3" s="24">
        <f>E3/C3*100</f>
        <v>103.4412676395837</v>
      </c>
      <c r="G3" s="24">
        <f>E3/D3*100</f>
        <v>99.83845188086417</v>
      </c>
    </row>
    <row r="4" spans="1:10" s="11" customFormat="1" ht="12.75">
      <c r="A4" s="25" t="s">
        <v>8</v>
      </c>
      <c r="B4" s="26" t="s">
        <v>9</v>
      </c>
      <c r="C4" s="27">
        <v>105526.8</v>
      </c>
      <c r="D4" s="28">
        <v>109732.4</v>
      </c>
      <c r="E4" s="29">
        <v>109543.4</v>
      </c>
      <c r="F4" s="30">
        <f>E4/C4*100</f>
        <v>103.80623689906261</v>
      </c>
      <c r="G4" s="30">
        <f>E4/D4*100</f>
        <v>99.827762812077381</v>
      </c>
    </row>
    <row r="5" spans="1:10" s="11" customFormat="1" ht="12.75">
      <c r="A5" s="25" t="s">
        <v>12</v>
      </c>
      <c r="B5" s="26" t="s">
        <v>13</v>
      </c>
      <c r="C5" s="27">
        <v>12708.7</v>
      </c>
      <c r="D5" s="28">
        <v>12769.8</v>
      </c>
      <c r="E5" s="29">
        <v>12760.9</v>
      </c>
      <c r="F5" s="30">
        <f>E5/C5*100</f>
        <v>100.41074224743679</v>
      </c>
      <c r="G5" s="30">
        <f>E5/D5*100</f>
        <v>99.930304311735512</v>
      </c>
    </row>
    <row r="6" spans="1:10" s="7" customFormat="1" ht="12.75">
      <c r="A6" s="31"/>
      <c r="B6" s="21" t="s">
        <v>14</v>
      </c>
      <c r="C6" s="32">
        <f>SUM(C7:C16)</f>
        <v>120427.80000000002</v>
      </c>
      <c r="D6" s="33">
        <f>SUM(D7:D16)</f>
        <v>122934.70000000001</v>
      </c>
      <c r="E6" s="33">
        <f>SUM(E7:E16)</f>
        <v>122557</v>
      </c>
      <c r="F6" s="24">
        <f>E6/C6*100</f>
        <v>101.76803030529493</v>
      </c>
      <c r="G6" s="24">
        <f>E6/D6*100</f>
        <v>99.692763719275348</v>
      </c>
    </row>
    <row r="7" spans="1:10" s="11" customFormat="1" ht="12.75">
      <c r="A7" s="25" t="s">
        <v>15</v>
      </c>
      <c r="B7" s="26" t="s">
        <v>16</v>
      </c>
      <c r="C7" s="27">
        <v>7845.4</v>
      </c>
      <c r="D7" s="28">
        <v>8392.7999999999993</v>
      </c>
      <c r="E7" s="29">
        <v>8389.1</v>
      </c>
      <c r="F7" s="30">
        <f>E7/C7*100</f>
        <v>106.93017564432662</v>
      </c>
      <c r="G7" s="30">
        <f>E7/D7*100</f>
        <v>99.955914593461074</v>
      </c>
    </row>
    <row r="8" spans="1:10" s="11" customFormat="1" ht="12.75">
      <c r="A8" s="25" t="s">
        <v>17</v>
      </c>
      <c r="B8" s="34" t="s">
        <v>18</v>
      </c>
      <c r="C8" s="27">
        <v>7507</v>
      </c>
      <c r="D8" s="28">
        <v>7886.3</v>
      </c>
      <c r="E8" s="29">
        <v>7845.3</v>
      </c>
      <c r="F8" s="30">
        <f t="shared" ref="F8:F16" si="0">E8/C8*100</f>
        <v>104.50646063673905</v>
      </c>
      <c r="G8" s="30">
        <f t="shared" ref="G8:G16" si="1">E8/D8*100</f>
        <v>99.480111078706116</v>
      </c>
    </row>
    <row r="9" spans="1:10" s="11" customFormat="1" ht="12.75">
      <c r="A9" s="25" t="s">
        <v>19</v>
      </c>
      <c r="B9" s="34" t="s">
        <v>20</v>
      </c>
      <c r="C9" s="27">
        <v>24183.4</v>
      </c>
      <c r="D9" s="28">
        <v>24629</v>
      </c>
      <c r="E9" s="29">
        <v>24584.9</v>
      </c>
      <c r="F9" s="30">
        <f t="shared" si="0"/>
        <v>101.6602297443701</v>
      </c>
      <c r="G9" s="30">
        <f t="shared" si="1"/>
        <v>99.820942791018723</v>
      </c>
    </row>
    <row r="10" spans="1:10" s="11" customFormat="1" ht="12.75">
      <c r="A10" s="25" t="s">
        <v>21</v>
      </c>
      <c r="B10" s="34" t="s">
        <v>22</v>
      </c>
      <c r="C10" s="27">
        <v>6053.3</v>
      </c>
      <c r="D10" s="28">
        <v>5829.8</v>
      </c>
      <c r="E10" s="29">
        <v>5816.7</v>
      </c>
      <c r="F10" s="30">
        <f t="shared" si="0"/>
        <v>96.091388168437035</v>
      </c>
      <c r="G10" s="30">
        <f t="shared" si="1"/>
        <v>99.77529246286322</v>
      </c>
    </row>
    <row r="11" spans="1:10" s="11" customFormat="1" ht="12.75">
      <c r="A11" s="25" t="s">
        <v>23</v>
      </c>
      <c r="B11" s="34" t="s">
        <v>24</v>
      </c>
      <c r="C11" s="27">
        <v>8687.9</v>
      </c>
      <c r="D11" s="28">
        <v>8669.9</v>
      </c>
      <c r="E11" s="29">
        <v>8658.7000000000007</v>
      </c>
      <c r="F11" s="30">
        <f t="shared" si="0"/>
        <v>99.663900367177348</v>
      </c>
      <c r="G11" s="30">
        <f t="shared" si="1"/>
        <v>99.870817425806536</v>
      </c>
    </row>
    <row r="12" spans="1:10" s="11" customFormat="1" ht="12.75">
      <c r="A12" s="25" t="s">
        <v>25</v>
      </c>
      <c r="B12" s="34" t="s">
        <v>26</v>
      </c>
      <c r="C12" s="27">
        <v>8777.9</v>
      </c>
      <c r="D12" s="28">
        <v>9089.7999999999993</v>
      </c>
      <c r="E12" s="29">
        <v>9064.5</v>
      </c>
      <c r="F12" s="30">
        <f t="shared" si="0"/>
        <v>103.26501782886568</v>
      </c>
      <c r="G12" s="30">
        <f t="shared" si="1"/>
        <v>99.721666043257287</v>
      </c>
    </row>
    <row r="13" spans="1:10" s="11" customFormat="1" ht="12.75">
      <c r="A13" s="25" t="s">
        <v>27</v>
      </c>
      <c r="B13" s="34" t="s">
        <v>28</v>
      </c>
      <c r="C13" s="27">
        <v>10426.700000000001</v>
      </c>
      <c r="D13" s="28">
        <v>10349.799999999999</v>
      </c>
      <c r="E13" s="29">
        <v>10259.700000000001</v>
      </c>
      <c r="F13" s="30">
        <f t="shared" si="0"/>
        <v>98.398342716295659</v>
      </c>
      <c r="G13" s="30">
        <f t="shared" si="1"/>
        <v>99.12945177684594</v>
      </c>
    </row>
    <row r="14" spans="1:10" s="11" customFormat="1" ht="12.75">
      <c r="A14" s="25" t="s">
        <v>29</v>
      </c>
      <c r="B14" s="34" t="s">
        <v>30</v>
      </c>
      <c r="C14" s="27">
        <v>16277.1</v>
      </c>
      <c r="D14" s="28">
        <v>15723.2</v>
      </c>
      <c r="E14" s="29">
        <v>15717.8</v>
      </c>
      <c r="F14" s="30">
        <f t="shared" si="0"/>
        <v>96.563884229991828</v>
      </c>
      <c r="G14" s="30">
        <f t="shared" si="1"/>
        <v>99.965655846138176</v>
      </c>
    </row>
    <row r="15" spans="1:10" s="11" customFormat="1" ht="12.75">
      <c r="A15" s="25" t="s">
        <v>31</v>
      </c>
      <c r="B15" s="34" t="s">
        <v>32</v>
      </c>
      <c r="C15" s="27">
        <v>16733</v>
      </c>
      <c r="D15" s="28">
        <v>17498.5</v>
      </c>
      <c r="E15" s="29">
        <v>17371.3</v>
      </c>
      <c r="F15" s="30">
        <f t="shared" si="0"/>
        <v>103.81461782107213</v>
      </c>
      <c r="G15" s="30">
        <f t="shared" si="1"/>
        <v>99.273080549761403</v>
      </c>
    </row>
    <row r="16" spans="1:10" s="11" customFormat="1" ht="12.75">
      <c r="A16" s="25" t="s">
        <v>33</v>
      </c>
      <c r="B16" s="34" t="s">
        <v>34</v>
      </c>
      <c r="C16" s="27">
        <v>13936.1</v>
      </c>
      <c r="D16" s="28">
        <v>14865.6</v>
      </c>
      <c r="E16" s="29">
        <v>14849</v>
      </c>
      <c r="F16" s="30">
        <f t="shared" si="0"/>
        <v>106.55061315576093</v>
      </c>
      <c r="G16" s="30">
        <f t="shared" si="1"/>
        <v>99.88833279517813</v>
      </c>
    </row>
    <row r="17" spans="1:7" s="7" customFormat="1" ht="12.75">
      <c r="A17" s="31"/>
      <c r="B17" s="35" t="s">
        <v>10</v>
      </c>
      <c r="C17" s="32">
        <f>C4+C5+C7+C8+C9+C10+C11+C12+C13+C14+C15+C16</f>
        <v>238663.3</v>
      </c>
      <c r="D17" s="33">
        <f>D4+D5+D7+D8+D9+D10+D11+D12+D13+D14+D15+D16</f>
        <v>245436.89999999997</v>
      </c>
      <c r="E17" s="36">
        <f>E4+E5+E7+E8+E9+E10+E11+E12+E13+E14+E15+E16</f>
        <v>244861.3</v>
      </c>
      <c r="F17" s="24">
        <f>E17/C17*100</f>
        <v>102.59696400745317</v>
      </c>
      <c r="G17" s="24">
        <f>E17/D17*100</f>
        <v>99.765479436873605</v>
      </c>
    </row>
    <row r="18" spans="1:7">
      <c r="C18" s="16"/>
      <c r="D18" s="16"/>
      <c r="E18" s="37"/>
      <c r="F18" s="37"/>
      <c r="G18" s="37"/>
    </row>
    <row r="19" spans="1:7">
      <c r="C19" s="16"/>
      <c r="D19" s="16"/>
      <c r="E19" s="37"/>
      <c r="F19" s="37"/>
      <c r="G19" s="3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J12" sqref="J12"/>
    </sheetView>
  </sheetViews>
  <sheetFormatPr defaultRowHeight="1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85" bestFit="1" customWidth="1"/>
    <col min="11" max="11" width="12.140625" style="85" bestFit="1" customWidth="1"/>
    <col min="12" max="12" width="12.140625" style="79" bestFit="1" customWidth="1"/>
    <col min="13" max="15" width="8.85546875" style="79" customWidth="1"/>
  </cols>
  <sheetData>
    <row r="1" spans="1:15" ht="70.5" customHeight="1">
      <c r="A1" s="157" t="s">
        <v>64</v>
      </c>
      <c r="B1" s="158"/>
      <c r="C1" s="158"/>
      <c r="D1" s="158"/>
      <c r="E1" s="158"/>
      <c r="F1" s="158"/>
      <c r="G1" s="158"/>
      <c r="H1" s="77"/>
      <c r="I1" s="78"/>
      <c r="J1" s="78"/>
      <c r="K1" s="78"/>
    </row>
    <row r="2" spans="1:15" ht="126">
      <c r="A2" s="87" t="s">
        <v>0</v>
      </c>
      <c r="B2" s="87" t="s">
        <v>1</v>
      </c>
      <c r="C2" s="87" t="s">
        <v>2</v>
      </c>
      <c r="D2" s="87" t="s">
        <v>47</v>
      </c>
      <c r="E2" s="87" t="s">
        <v>48</v>
      </c>
      <c r="F2" s="87" t="s">
        <v>5</v>
      </c>
      <c r="G2" s="87" t="s">
        <v>6</v>
      </c>
      <c r="H2" s="80"/>
      <c r="I2" s="78"/>
      <c r="J2" s="78"/>
      <c r="K2" s="78"/>
    </row>
    <row r="3" spans="1:15" s="84" customFormat="1" ht="15.75">
      <c r="A3" s="88" t="s">
        <v>8</v>
      </c>
      <c r="B3" s="89" t="s">
        <v>51</v>
      </c>
      <c r="C3" s="90">
        <v>7</v>
      </c>
      <c r="D3" s="90">
        <v>7</v>
      </c>
      <c r="E3" s="90">
        <v>7</v>
      </c>
      <c r="F3" s="91">
        <f t="shared" ref="F3:F12" si="0">E3/C3*100</f>
        <v>100</v>
      </c>
      <c r="G3" s="91">
        <f t="shared" ref="G3:G13" si="1">E3/D3*100</f>
        <v>100</v>
      </c>
      <c r="H3" s="81"/>
      <c r="I3" s="82"/>
      <c r="J3" s="82"/>
      <c r="K3" s="82"/>
      <c r="L3" s="83"/>
      <c r="M3" s="83"/>
      <c r="N3" s="83"/>
      <c r="O3" s="83"/>
    </row>
    <row r="4" spans="1:15" s="84" customFormat="1" ht="15.75">
      <c r="A4" s="88" t="s">
        <v>12</v>
      </c>
      <c r="B4" s="89" t="s">
        <v>52</v>
      </c>
      <c r="C4" s="90">
        <v>5.3</v>
      </c>
      <c r="D4" s="90">
        <v>5.3</v>
      </c>
      <c r="E4" s="90">
        <v>5.3</v>
      </c>
      <c r="F4" s="91">
        <f t="shared" si="0"/>
        <v>100</v>
      </c>
      <c r="G4" s="91">
        <f t="shared" si="1"/>
        <v>100</v>
      </c>
      <c r="H4" s="81"/>
      <c r="I4" s="82"/>
      <c r="J4" s="82"/>
      <c r="K4" s="82"/>
      <c r="L4" s="83"/>
      <c r="M4" s="83"/>
      <c r="N4" s="83"/>
      <c r="O4" s="83"/>
    </row>
    <row r="5" spans="1:15" s="84" customFormat="1" ht="15.75">
      <c r="A5" s="88" t="s">
        <v>15</v>
      </c>
      <c r="B5" s="105" t="s">
        <v>53</v>
      </c>
      <c r="C5" s="90">
        <v>19.100000000000001</v>
      </c>
      <c r="D5" s="90">
        <v>19.100000000000001</v>
      </c>
      <c r="E5" s="90">
        <v>19.100000000000001</v>
      </c>
      <c r="F5" s="91">
        <f t="shared" si="0"/>
        <v>100</v>
      </c>
      <c r="G5" s="91">
        <f t="shared" si="1"/>
        <v>100</v>
      </c>
      <c r="H5" s="81"/>
      <c r="I5" s="82"/>
      <c r="J5" s="82"/>
      <c r="K5" s="82"/>
      <c r="L5" s="83"/>
      <c r="M5" s="83"/>
      <c r="N5" s="83"/>
      <c r="O5" s="83"/>
    </row>
    <row r="6" spans="1:15" s="84" customFormat="1" ht="15.75">
      <c r="A6" s="88" t="s">
        <v>17</v>
      </c>
      <c r="B6" s="89" t="s">
        <v>54</v>
      </c>
      <c r="C6" s="90">
        <v>14.6</v>
      </c>
      <c r="D6" s="90">
        <v>14.6</v>
      </c>
      <c r="E6" s="90">
        <v>14.6</v>
      </c>
      <c r="F6" s="91">
        <f t="shared" si="0"/>
        <v>100</v>
      </c>
      <c r="G6" s="91">
        <f t="shared" si="1"/>
        <v>100</v>
      </c>
      <c r="H6" s="81"/>
      <c r="I6" s="82"/>
      <c r="J6" s="82"/>
      <c r="K6" s="82"/>
      <c r="L6" s="83"/>
      <c r="M6" s="83"/>
      <c r="N6" s="83"/>
      <c r="O6" s="83"/>
    </row>
    <row r="7" spans="1:15" s="84" customFormat="1" ht="15.75">
      <c r="A7" s="88" t="s">
        <v>19</v>
      </c>
      <c r="B7" s="89" t="s">
        <v>55</v>
      </c>
      <c r="C7" s="90">
        <v>10.7</v>
      </c>
      <c r="D7" s="90">
        <v>10.7</v>
      </c>
      <c r="E7" s="90">
        <v>10.7</v>
      </c>
      <c r="F7" s="91">
        <f t="shared" si="0"/>
        <v>100</v>
      </c>
      <c r="G7" s="91">
        <f t="shared" si="1"/>
        <v>100</v>
      </c>
      <c r="H7" s="81"/>
      <c r="I7" s="82"/>
      <c r="J7" s="82"/>
      <c r="K7" s="82"/>
      <c r="L7" s="83"/>
      <c r="M7" s="83"/>
      <c r="N7" s="83"/>
      <c r="O7" s="83"/>
    </row>
    <row r="8" spans="1:15" s="84" customFormat="1" ht="15.75">
      <c r="A8" s="88" t="s">
        <v>21</v>
      </c>
      <c r="B8" s="89" t="s">
        <v>56</v>
      </c>
      <c r="C8" s="90">
        <v>5.9</v>
      </c>
      <c r="D8" s="90">
        <v>5.9</v>
      </c>
      <c r="E8" s="90">
        <v>5.9</v>
      </c>
      <c r="F8" s="91">
        <f t="shared" si="0"/>
        <v>100</v>
      </c>
      <c r="G8" s="91">
        <f t="shared" si="1"/>
        <v>100</v>
      </c>
      <c r="H8" s="81"/>
      <c r="I8" s="82"/>
      <c r="J8" s="82"/>
      <c r="K8" s="82"/>
      <c r="L8" s="83"/>
      <c r="M8" s="83"/>
      <c r="N8" s="83"/>
      <c r="O8" s="83"/>
    </row>
    <row r="9" spans="1:15" s="84" customFormat="1" ht="15.75">
      <c r="A9" s="88" t="s">
        <v>23</v>
      </c>
      <c r="B9" s="89" t="s">
        <v>57</v>
      </c>
      <c r="C9" s="90">
        <v>16.8</v>
      </c>
      <c r="D9" s="90">
        <v>16.8</v>
      </c>
      <c r="E9" s="90">
        <v>16.8</v>
      </c>
      <c r="F9" s="91">
        <f t="shared" si="0"/>
        <v>100</v>
      </c>
      <c r="G9" s="91">
        <f t="shared" si="1"/>
        <v>100</v>
      </c>
      <c r="H9" s="81"/>
      <c r="I9" s="82"/>
      <c r="J9" s="82"/>
      <c r="K9" s="82"/>
      <c r="L9" s="83"/>
      <c r="M9" s="83"/>
      <c r="N9" s="83"/>
      <c r="O9" s="83"/>
    </row>
    <row r="10" spans="1:15" s="84" customFormat="1" ht="15.75">
      <c r="A10" s="88" t="s">
        <v>25</v>
      </c>
      <c r="B10" s="89" t="s">
        <v>58</v>
      </c>
      <c r="C10" s="90">
        <v>6.5</v>
      </c>
      <c r="D10" s="90">
        <v>6.5</v>
      </c>
      <c r="E10" s="90">
        <v>6.5</v>
      </c>
      <c r="F10" s="91">
        <f t="shared" si="0"/>
        <v>100</v>
      </c>
      <c r="G10" s="91">
        <f t="shared" si="1"/>
        <v>100</v>
      </c>
      <c r="H10" s="81"/>
      <c r="I10" s="82"/>
      <c r="J10" s="82"/>
      <c r="K10" s="82"/>
      <c r="L10" s="83"/>
      <c r="M10" s="83"/>
      <c r="N10" s="83"/>
      <c r="O10" s="83"/>
    </row>
    <row r="11" spans="1:15" s="84" customFormat="1" ht="15.75">
      <c r="A11" s="88" t="s">
        <v>27</v>
      </c>
      <c r="B11" s="89" t="s">
        <v>59</v>
      </c>
      <c r="C11" s="90">
        <v>7.4</v>
      </c>
      <c r="D11" s="90">
        <v>7.4</v>
      </c>
      <c r="E11" s="90">
        <v>7.4</v>
      </c>
      <c r="F11" s="91">
        <f t="shared" si="0"/>
        <v>100</v>
      </c>
      <c r="G11" s="91">
        <f t="shared" si="1"/>
        <v>100</v>
      </c>
      <c r="H11" s="81"/>
      <c r="I11" s="82"/>
      <c r="J11" s="82"/>
      <c r="K11" s="82"/>
      <c r="L11" s="83"/>
      <c r="M11" s="83"/>
      <c r="N11" s="83"/>
      <c r="O11" s="83"/>
    </row>
    <row r="12" spans="1:15" s="84" customFormat="1" ht="15.75">
      <c r="A12" s="88" t="s">
        <v>29</v>
      </c>
      <c r="B12" s="89" t="s">
        <v>60</v>
      </c>
      <c r="C12" s="90">
        <v>11.5</v>
      </c>
      <c r="D12" s="90">
        <v>11.5</v>
      </c>
      <c r="E12" s="90">
        <v>11.5</v>
      </c>
      <c r="F12" s="91">
        <f t="shared" si="0"/>
        <v>100</v>
      </c>
      <c r="G12" s="91">
        <f t="shared" si="1"/>
        <v>100</v>
      </c>
      <c r="H12" s="81"/>
      <c r="I12" s="82"/>
      <c r="J12" s="82"/>
      <c r="K12" s="82"/>
      <c r="L12" s="83"/>
      <c r="M12" s="83"/>
      <c r="N12" s="83"/>
      <c r="O12" s="83"/>
    </row>
    <row r="13" spans="1:15" ht="18.75">
      <c r="A13" s="92"/>
      <c r="B13" s="98" t="s">
        <v>62</v>
      </c>
      <c r="C13" s="99">
        <v>104.8</v>
      </c>
      <c r="D13" s="99">
        <v>104.8</v>
      </c>
      <c r="E13" s="100">
        <v>104.8</v>
      </c>
      <c r="F13" s="98">
        <v>100</v>
      </c>
      <c r="G13" s="98">
        <f t="shared" si="1"/>
        <v>100</v>
      </c>
    </row>
    <row r="14" spans="1:15">
      <c r="C14" s="16"/>
      <c r="D14" s="16"/>
      <c r="E14" s="3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I11" sqref="I11"/>
    </sheetView>
  </sheetViews>
  <sheetFormatPr defaultRowHeight="1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85" bestFit="1" customWidth="1"/>
    <col min="11" max="11" width="12.140625" style="85" bestFit="1" customWidth="1"/>
    <col min="12" max="12" width="12.140625" style="79" bestFit="1" customWidth="1"/>
    <col min="13" max="15" width="8.85546875" style="79" customWidth="1"/>
  </cols>
  <sheetData>
    <row r="1" spans="1:15" ht="82.5" customHeight="1">
      <c r="A1" s="163" t="s">
        <v>65</v>
      </c>
      <c r="B1" s="164"/>
      <c r="C1" s="164"/>
      <c r="D1" s="164"/>
      <c r="E1" s="164"/>
      <c r="F1" s="164"/>
      <c r="G1" s="164"/>
      <c r="H1" s="77"/>
      <c r="I1" s="78"/>
      <c r="J1" s="78"/>
      <c r="K1" s="78"/>
    </row>
    <row r="2" spans="1:15" ht="126">
      <c r="A2" s="87" t="s">
        <v>0</v>
      </c>
      <c r="B2" s="87" t="s">
        <v>1</v>
      </c>
      <c r="C2" s="87" t="s">
        <v>2</v>
      </c>
      <c r="D2" s="87" t="s">
        <v>47</v>
      </c>
      <c r="E2" s="87" t="s">
        <v>48</v>
      </c>
      <c r="F2" s="87" t="s">
        <v>5</v>
      </c>
      <c r="G2" s="87" t="s">
        <v>6</v>
      </c>
      <c r="H2" s="80"/>
      <c r="I2" s="78"/>
      <c r="J2" s="78"/>
      <c r="K2" s="78"/>
    </row>
    <row r="3" spans="1:15" s="84" customFormat="1" ht="15.75">
      <c r="A3" s="88" t="s">
        <v>8</v>
      </c>
      <c r="B3" s="89" t="s">
        <v>50</v>
      </c>
      <c r="C3" s="93">
        <v>548.9</v>
      </c>
      <c r="D3" s="93">
        <v>548.9</v>
      </c>
      <c r="E3" s="93">
        <v>548.9</v>
      </c>
      <c r="F3" s="91">
        <f t="shared" ref="F3:F13" si="0">E3/C3*100</f>
        <v>100</v>
      </c>
      <c r="G3" s="91">
        <f t="shared" ref="G3:G14" si="1">E3/D3*100</f>
        <v>100</v>
      </c>
      <c r="H3" s="81"/>
      <c r="I3" s="82"/>
      <c r="J3" s="82"/>
      <c r="K3" s="82"/>
      <c r="L3" s="83"/>
      <c r="M3" s="83"/>
      <c r="N3" s="83"/>
      <c r="O3" s="83"/>
    </row>
    <row r="4" spans="1:15" s="84" customFormat="1" ht="15.75">
      <c r="A4" s="88" t="s">
        <v>12</v>
      </c>
      <c r="B4" s="89" t="s">
        <v>51</v>
      </c>
      <c r="C4" s="93">
        <v>614.29999999999995</v>
      </c>
      <c r="D4" s="93">
        <v>614.29999999999995</v>
      </c>
      <c r="E4" s="93">
        <v>614.29999999999995</v>
      </c>
      <c r="F4" s="91">
        <f t="shared" si="0"/>
        <v>100</v>
      </c>
      <c r="G4" s="91">
        <f t="shared" si="1"/>
        <v>100</v>
      </c>
      <c r="H4" s="81"/>
      <c r="I4" s="82"/>
      <c r="J4" s="82"/>
      <c r="K4" s="82"/>
      <c r="L4" s="83"/>
      <c r="M4" s="83"/>
      <c r="N4" s="83"/>
      <c r="O4" s="83"/>
    </row>
    <row r="5" spans="1:15" s="84" customFormat="1" ht="15.75">
      <c r="A5" s="88" t="s">
        <v>15</v>
      </c>
      <c r="B5" s="89" t="s">
        <v>52</v>
      </c>
      <c r="C5" s="93">
        <v>682.5</v>
      </c>
      <c r="D5" s="93">
        <v>682.5</v>
      </c>
      <c r="E5" s="93">
        <v>682.5</v>
      </c>
      <c r="F5" s="91">
        <f t="shared" si="0"/>
        <v>100</v>
      </c>
      <c r="G5" s="91">
        <f t="shared" si="1"/>
        <v>100</v>
      </c>
      <c r="H5" s="81"/>
      <c r="I5" s="82"/>
      <c r="J5" s="82"/>
      <c r="K5" s="82"/>
      <c r="L5" s="83"/>
      <c r="M5" s="83"/>
      <c r="N5" s="83"/>
      <c r="O5" s="83"/>
    </row>
    <row r="6" spans="1:15" s="84" customFormat="1" ht="15.75">
      <c r="A6" s="88" t="s">
        <v>17</v>
      </c>
      <c r="B6" s="105" t="s">
        <v>53</v>
      </c>
      <c r="C6" s="93">
        <v>887.4</v>
      </c>
      <c r="D6" s="93">
        <v>887.4</v>
      </c>
      <c r="E6" s="93">
        <v>887.4</v>
      </c>
      <c r="F6" s="91">
        <f t="shared" si="0"/>
        <v>100</v>
      </c>
      <c r="G6" s="91">
        <f t="shared" si="1"/>
        <v>100</v>
      </c>
      <c r="H6" s="81"/>
      <c r="I6" s="82"/>
      <c r="J6" s="82"/>
      <c r="K6" s="82"/>
      <c r="L6" s="83"/>
      <c r="M6" s="83"/>
      <c r="N6" s="83"/>
      <c r="O6" s="83"/>
    </row>
    <row r="7" spans="1:15" s="84" customFormat="1" ht="15.75">
      <c r="A7" s="88" t="s">
        <v>19</v>
      </c>
      <c r="B7" s="89" t="s">
        <v>54</v>
      </c>
      <c r="C7" s="93">
        <v>1570.1</v>
      </c>
      <c r="D7" s="93">
        <v>1570.1</v>
      </c>
      <c r="E7" s="93">
        <v>1568.1</v>
      </c>
      <c r="F7" s="91">
        <f t="shared" si="0"/>
        <v>99.872619578370802</v>
      </c>
      <c r="G7" s="91">
        <f t="shared" si="1"/>
        <v>99.872619578370802</v>
      </c>
      <c r="H7" s="81"/>
      <c r="I7" s="82"/>
      <c r="J7" s="82"/>
      <c r="K7" s="82"/>
      <c r="L7" s="83"/>
      <c r="M7" s="83"/>
      <c r="N7" s="83"/>
      <c r="O7" s="83"/>
    </row>
    <row r="8" spans="1:15" s="84" customFormat="1" ht="15.75">
      <c r="A8" s="88" t="s">
        <v>21</v>
      </c>
      <c r="B8" s="89" t="s">
        <v>55</v>
      </c>
      <c r="C8" s="93">
        <v>955.7</v>
      </c>
      <c r="D8" s="93">
        <v>955.7</v>
      </c>
      <c r="E8" s="93">
        <v>955.7</v>
      </c>
      <c r="F8" s="91">
        <f t="shared" si="0"/>
        <v>100</v>
      </c>
      <c r="G8" s="91">
        <f t="shared" si="1"/>
        <v>100</v>
      </c>
      <c r="H8" s="81"/>
      <c r="I8" s="82"/>
      <c r="J8" s="82"/>
      <c r="K8" s="82"/>
      <c r="L8" s="83"/>
      <c r="M8" s="83"/>
      <c r="N8" s="83"/>
      <c r="O8" s="83"/>
    </row>
    <row r="9" spans="1:15" s="84" customFormat="1" ht="15.75">
      <c r="A9" s="88" t="s">
        <v>23</v>
      </c>
      <c r="B9" s="89" t="s">
        <v>56</v>
      </c>
      <c r="C9" s="93">
        <v>682.5</v>
      </c>
      <c r="D9" s="93">
        <v>682.5</v>
      </c>
      <c r="E9" s="93">
        <v>682.5</v>
      </c>
      <c r="F9" s="91">
        <f t="shared" si="0"/>
        <v>100</v>
      </c>
      <c r="G9" s="91">
        <f t="shared" si="1"/>
        <v>100</v>
      </c>
      <c r="H9" s="81"/>
      <c r="I9" s="82"/>
      <c r="J9" s="82"/>
      <c r="K9" s="82"/>
      <c r="L9" s="83"/>
      <c r="M9" s="83"/>
      <c r="N9" s="83"/>
      <c r="O9" s="83"/>
    </row>
    <row r="10" spans="1:15" s="84" customFormat="1" ht="15.75">
      <c r="A10" s="88" t="s">
        <v>25</v>
      </c>
      <c r="B10" s="89" t="s">
        <v>57</v>
      </c>
      <c r="C10" s="93">
        <v>1228.7</v>
      </c>
      <c r="D10" s="93">
        <v>1228.7</v>
      </c>
      <c r="E10" s="93">
        <v>1228.7</v>
      </c>
      <c r="F10" s="91">
        <f t="shared" si="0"/>
        <v>100</v>
      </c>
      <c r="G10" s="91">
        <f t="shared" si="1"/>
        <v>100</v>
      </c>
      <c r="H10" s="81"/>
      <c r="I10" s="82"/>
      <c r="J10" s="82"/>
      <c r="K10" s="82"/>
      <c r="L10" s="83"/>
      <c r="M10" s="83"/>
      <c r="N10" s="83"/>
      <c r="O10" s="83"/>
    </row>
    <row r="11" spans="1:15" s="84" customFormat="1" ht="15.75">
      <c r="A11" s="88" t="s">
        <v>27</v>
      </c>
      <c r="B11" s="89" t="s">
        <v>58</v>
      </c>
      <c r="C11" s="93">
        <v>682.7</v>
      </c>
      <c r="D11" s="93">
        <v>682.7</v>
      </c>
      <c r="E11" s="93">
        <v>682.7</v>
      </c>
      <c r="F11" s="91">
        <f t="shared" si="0"/>
        <v>100</v>
      </c>
      <c r="G11" s="91">
        <f t="shared" si="1"/>
        <v>100</v>
      </c>
      <c r="H11" s="81"/>
      <c r="I11" s="82"/>
      <c r="J11" s="82"/>
      <c r="K11" s="82"/>
      <c r="L11" s="83"/>
      <c r="M11" s="83"/>
      <c r="N11" s="83"/>
      <c r="O11" s="83"/>
    </row>
    <row r="12" spans="1:15" s="84" customFormat="1" ht="15.75">
      <c r="A12" s="88" t="s">
        <v>29</v>
      </c>
      <c r="B12" s="89" t="s">
        <v>59</v>
      </c>
      <c r="C12" s="93">
        <v>819.1</v>
      </c>
      <c r="D12" s="93">
        <v>819.1</v>
      </c>
      <c r="E12" s="93">
        <v>819.1</v>
      </c>
      <c r="F12" s="91">
        <f t="shared" si="0"/>
        <v>100</v>
      </c>
      <c r="G12" s="91">
        <f t="shared" si="1"/>
        <v>100</v>
      </c>
      <c r="H12" s="81"/>
      <c r="I12" s="82"/>
      <c r="J12" s="82"/>
      <c r="K12" s="82"/>
      <c r="L12" s="83"/>
      <c r="M12" s="83"/>
      <c r="N12" s="83"/>
      <c r="O12" s="83"/>
    </row>
    <row r="13" spans="1:15" s="84" customFormat="1" ht="15.75">
      <c r="A13" s="88" t="s">
        <v>31</v>
      </c>
      <c r="B13" s="89" t="s">
        <v>60</v>
      </c>
      <c r="C13" s="93">
        <v>1023.9</v>
      </c>
      <c r="D13" s="93">
        <v>1023.9</v>
      </c>
      <c r="E13" s="93">
        <v>1023.9</v>
      </c>
      <c r="F13" s="91">
        <f t="shared" si="0"/>
        <v>100</v>
      </c>
      <c r="G13" s="91">
        <f t="shared" si="1"/>
        <v>100</v>
      </c>
      <c r="H13" s="81"/>
      <c r="I13" s="82"/>
      <c r="J13" s="82"/>
      <c r="K13" s="82"/>
      <c r="L13" s="83"/>
      <c r="M13" s="83"/>
      <c r="N13" s="83"/>
      <c r="O13" s="83"/>
    </row>
    <row r="14" spans="1:15" ht="18.75">
      <c r="A14" s="92"/>
      <c r="B14" s="98" t="s">
        <v>62</v>
      </c>
      <c r="C14" s="102">
        <v>9659.7999999999993</v>
      </c>
      <c r="D14" s="102">
        <v>9695.7999999999993</v>
      </c>
      <c r="E14" s="86">
        <v>9695.7999999999993</v>
      </c>
      <c r="F14" s="86">
        <v>100</v>
      </c>
      <c r="G14" s="86">
        <f t="shared" si="1"/>
        <v>100</v>
      </c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36" sqref="I36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49.25" customHeight="1">
      <c r="A1" s="157" t="s">
        <v>73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128" t="s">
        <v>0</v>
      </c>
      <c r="B2" s="128" t="s">
        <v>1</v>
      </c>
      <c r="C2" s="128" t="s">
        <v>2</v>
      </c>
      <c r="D2" s="128" t="s">
        <v>3</v>
      </c>
      <c r="E2" s="128" t="s">
        <v>4</v>
      </c>
      <c r="F2" s="128" t="s">
        <v>5</v>
      </c>
      <c r="G2" s="128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39169.200000000004</v>
      </c>
      <c r="D3" s="144">
        <f>D4+D5</f>
        <v>39491.200000000004</v>
      </c>
      <c r="E3" s="144">
        <f>E4+E5</f>
        <v>39491.200000000004</v>
      </c>
      <c r="F3" s="125">
        <f>E3/C3*100</f>
        <v>100.82207448709701</v>
      </c>
      <c r="G3" s="125">
        <f>E3/D3*100</f>
        <v>100</v>
      </c>
    </row>
    <row r="4" spans="1:10" s="11" customFormat="1" ht="31.5">
      <c r="A4" s="88" t="s">
        <v>8</v>
      </c>
      <c r="B4" s="120" t="s">
        <v>9</v>
      </c>
      <c r="C4" s="93">
        <v>35196.400000000001</v>
      </c>
      <c r="D4" s="93">
        <v>35518.400000000001</v>
      </c>
      <c r="E4" s="93">
        <v>35518.400000000001</v>
      </c>
      <c r="F4" s="93">
        <f>E4/C4*100</f>
        <v>100.91486629314362</v>
      </c>
      <c r="G4" s="93">
        <f>E4/D4*100</f>
        <v>100</v>
      </c>
    </row>
    <row r="5" spans="1:10" s="11" customFormat="1" ht="31.5">
      <c r="A5" s="88" t="s">
        <v>12</v>
      </c>
      <c r="B5" s="120" t="s">
        <v>13</v>
      </c>
      <c r="C5" s="93">
        <v>3972.8</v>
      </c>
      <c r="D5" s="93">
        <v>3972.8</v>
      </c>
      <c r="E5" s="93">
        <v>3972.8</v>
      </c>
      <c r="F5" s="93">
        <f>E5/C5*100</f>
        <v>100</v>
      </c>
      <c r="G5" s="93">
        <f>E5/D5*100</f>
        <v>100</v>
      </c>
    </row>
    <row r="6" spans="1:10" s="7" customFormat="1" ht="31.5">
      <c r="A6" s="122"/>
      <c r="B6" s="118" t="s">
        <v>14</v>
      </c>
      <c r="C6" s="125">
        <f>SUM(C7:C16)</f>
        <v>15896.7</v>
      </c>
      <c r="D6" s="125">
        <f>SUM(D7:D16)</f>
        <v>11626.300000000001</v>
      </c>
      <c r="E6" s="125">
        <f>SUM(E7:E16)</f>
        <v>11626.300000000001</v>
      </c>
      <c r="F6" s="125">
        <f>E6/C6*100</f>
        <v>73.136562934445521</v>
      </c>
      <c r="G6" s="125">
        <f>E6/D6*100</f>
        <v>100</v>
      </c>
    </row>
    <row r="7" spans="1:10" s="11" customFormat="1" ht="15.75">
      <c r="A7" s="88" t="s">
        <v>15</v>
      </c>
      <c r="B7" s="120" t="s">
        <v>16</v>
      </c>
      <c r="C7" s="93">
        <v>296.39999999999998</v>
      </c>
      <c r="D7" s="93">
        <v>0</v>
      </c>
      <c r="E7" s="93">
        <v>0</v>
      </c>
      <c r="F7" s="93">
        <f>E7/C7*100</f>
        <v>0</v>
      </c>
      <c r="G7" s="93">
        <v>0</v>
      </c>
    </row>
    <row r="8" spans="1:10" s="11" customFormat="1" ht="31.5">
      <c r="A8" s="88" t="s">
        <v>17</v>
      </c>
      <c r="B8" s="126" t="s">
        <v>18</v>
      </c>
      <c r="C8" s="93">
        <v>878.5</v>
      </c>
      <c r="D8" s="93">
        <v>499.6</v>
      </c>
      <c r="E8" s="93">
        <v>499.6</v>
      </c>
      <c r="F8" s="93">
        <f t="shared" ref="F8:F16" si="0">E8/C8*100</f>
        <v>56.869664200341496</v>
      </c>
      <c r="G8" s="93">
        <f t="shared" ref="G8:G16" si="1">E8/D8*100</f>
        <v>100</v>
      </c>
    </row>
    <row r="9" spans="1:10" s="11" customFormat="1" ht="15.75">
      <c r="A9" s="88" t="s">
        <v>19</v>
      </c>
      <c r="B9" s="126" t="s">
        <v>20</v>
      </c>
      <c r="C9" s="93">
        <v>4424.5</v>
      </c>
      <c r="D9" s="93">
        <v>3900.7</v>
      </c>
      <c r="E9" s="93">
        <v>3900.7</v>
      </c>
      <c r="F9" s="93">
        <f t="shared" si="0"/>
        <v>88.161374166572486</v>
      </c>
      <c r="G9" s="93">
        <f t="shared" si="1"/>
        <v>100</v>
      </c>
    </row>
    <row r="10" spans="1:10" s="11" customFormat="1" ht="15.75">
      <c r="A10" s="88" t="s">
        <v>21</v>
      </c>
      <c r="B10" s="126" t="s">
        <v>22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</row>
    <row r="11" spans="1:10" s="11" customFormat="1" ht="31.5">
      <c r="A11" s="88" t="s">
        <v>23</v>
      </c>
      <c r="B11" s="126" t="s">
        <v>24</v>
      </c>
      <c r="C11" s="93">
        <v>1499.2</v>
      </c>
      <c r="D11" s="93">
        <v>969.4</v>
      </c>
      <c r="E11" s="93">
        <v>969.4</v>
      </c>
      <c r="F11" s="93">
        <f t="shared" si="0"/>
        <v>64.66115261472784</v>
      </c>
      <c r="G11" s="93">
        <f t="shared" si="1"/>
        <v>100</v>
      </c>
    </row>
    <row r="12" spans="1:10" s="11" customFormat="1" ht="15.75">
      <c r="A12" s="88" t="s">
        <v>25</v>
      </c>
      <c r="B12" s="126" t="s">
        <v>26</v>
      </c>
      <c r="C12" s="93">
        <v>186.9</v>
      </c>
      <c r="D12" s="93">
        <v>0</v>
      </c>
      <c r="E12" s="93">
        <v>0</v>
      </c>
      <c r="F12" s="93">
        <f t="shared" si="0"/>
        <v>0</v>
      </c>
      <c r="G12" s="93">
        <v>0</v>
      </c>
    </row>
    <row r="13" spans="1:10" s="11" customFormat="1" ht="15.75">
      <c r="A13" s="88" t="s">
        <v>27</v>
      </c>
      <c r="B13" s="126" t="s">
        <v>28</v>
      </c>
      <c r="C13" s="93">
        <v>792.8</v>
      </c>
      <c r="D13" s="93">
        <v>0</v>
      </c>
      <c r="E13" s="93">
        <v>0</v>
      </c>
      <c r="F13" s="93">
        <f t="shared" si="0"/>
        <v>0</v>
      </c>
      <c r="G13" s="93">
        <v>0</v>
      </c>
    </row>
    <row r="14" spans="1:10" s="11" customFormat="1" ht="15.75">
      <c r="A14" s="88" t="s">
        <v>29</v>
      </c>
      <c r="B14" s="126" t="s">
        <v>30</v>
      </c>
      <c r="C14" s="93">
        <v>2150.6999999999998</v>
      </c>
      <c r="D14" s="93">
        <v>1691.2</v>
      </c>
      <c r="E14" s="93">
        <v>1691.2</v>
      </c>
      <c r="F14" s="93">
        <f t="shared" si="0"/>
        <v>78.634863067838396</v>
      </c>
      <c r="G14" s="93">
        <f t="shared" si="1"/>
        <v>100</v>
      </c>
    </row>
    <row r="15" spans="1:10" s="11" customFormat="1" ht="31.5">
      <c r="A15" s="88" t="s">
        <v>31</v>
      </c>
      <c r="B15" s="126" t="s">
        <v>32</v>
      </c>
      <c r="C15" s="93">
        <v>3754.2</v>
      </c>
      <c r="D15" s="93">
        <v>3126.3</v>
      </c>
      <c r="E15" s="93">
        <v>3126.3</v>
      </c>
      <c r="F15" s="93">
        <f t="shared" si="0"/>
        <v>83.274732299824208</v>
      </c>
      <c r="G15" s="93">
        <f t="shared" si="1"/>
        <v>100</v>
      </c>
    </row>
    <row r="16" spans="1:10" s="11" customFormat="1" ht="15.75">
      <c r="A16" s="88" t="s">
        <v>33</v>
      </c>
      <c r="B16" s="126" t="s">
        <v>34</v>
      </c>
      <c r="C16" s="93">
        <v>1913.5</v>
      </c>
      <c r="D16" s="93">
        <v>1439.1</v>
      </c>
      <c r="E16" s="93">
        <v>1439.1</v>
      </c>
      <c r="F16" s="93">
        <f t="shared" si="0"/>
        <v>75.207734517899127</v>
      </c>
      <c r="G16" s="93">
        <f t="shared" si="1"/>
        <v>100</v>
      </c>
    </row>
    <row r="17" spans="1:7" s="7" customFormat="1" ht="15.75">
      <c r="A17" s="122"/>
      <c r="B17" s="127" t="s">
        <v>10</v>
      </c>
      <c r="C17" s="125">
        <f>C4+C5+C7+C8+C9+C10+C11+C12+C13+C14+C15+C16</f>
        <v>55065.9</v>
      </c>
      <c r="D17" s="125">
        <f>D4+D5+D7+D8+D9+D10+D11+D12+D13+D14+D15+D16</f>
        <v>51117.5</v>
      </c>
      <c r="E17" s="125">
        <f>E4+E5+E7+E8+E9+E10+E11+E12+E13+E14+E15+E16</f>
        <v>51117.5</v>
      </c>
      <c r="F17" s="125">
        <f>E17/C17*100</f>
        <v>92.829682253445412</v>
      </c>
      <c r="G17" s="125">
        <f>E17/D17*100</f>
        <v>100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2" sqref="J2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69.5" customHeight="1">
      <c r="A1" s="157" t="s">
        <v>74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79207.600000000006</v>
      </c>
      <c r="D3" s="144">
        <f>D4+D5</f>
        <v>79207.600000000006</v>
      </c>
      <c r="E3" s="144">
        <f>E4+E5</f>
        <v>82505.168000000005</v>
      </c>
      <c r="F3" s="125">
        <f>E3/C3*100</f>
        <v>104.16319646094567</v>
      </c>
      <c r="G3" s="125">
        <f>E3/D3*100</f>
        <v>104.16319646094567</v>
      </c>
    </row>
    <row r="4" spans="1:10" s="11" customFormat="1" ht="31.5">
      <c r="A4" s="88" t="s">
        <v>8</v>
      </c>
      <c r="B4" s="120" t="s">
        <v>9</v>
      </c>
      <c r="C4" s="93">
        <v>56533.3</v>
      </c>
      <c r="D4" s="93">
        <v>56533.3</v>
      </c>
      <c r="E4" s="93">
        <v>62760.199000000001</v>
      </c>
      <c r="F4" s="93">
        <f>E4/C4*100</f>
        <v>111.01456840481627</v>
      </c>
      <c r="G4" s="93">
        <f>E4/D4*100</f>
        <v>111.01456840481627</v>
      </c>
    </row>
    <row r="5" spans="1:10" s="11" customFormat="1" ht="31.5">
      <c r="A5" s="88" t="s">
        <v>12</v>
      </c>
      <c r="B5" s="120" t="s">
        <v>13</v>
      </c>
      <c r="C5" s="93">
        <v>22674.3</v>
      </c>
      <c r="D5" s="93">
        <v>22674.3</v>
      </c>
      <c r="E5" s="93">
        <v>19744.969000000001</v>
      </c>
      <c r="F5" s="93">
        <f>E5/C5*100</f>
        <v>87.080831602298645</v>
      </c>
      <c r="G5" s="93">
        <f>E5/D5*100</f>
        <v>87.080831602298645</v>
      </c>
    </row>
    <row r="6" spans="1:10" s="7" customFormat="1" ht="31.5">
      <c r="A6" s="122"/>
      <c r="B6" s="118" t="s">
        <v>14</v>
      </c>
      <c r="C6" s="125">
        <f>SUM(C7:C16)</f>
        <v>236431.1</v>
      </c>
      <c r="D6" s="125">
        <f>SUM(D7:D16)</f>
        <v>236431.1</v>
      </c>
      <c r="E6" s="125">
        <f>SUM(E7:E16)</f>
        <v>236229.91999999998</v>
      </c>
      <c r="F6" s="125">
        <f>E6/C6*100</f>
        <v>99.914909671358785</v>
      </c>
      <c r="G6" s="125">
        <f>E6/D6*100</f>
        <v>99.914909671358785</v>
      </c>
    </row>
    <row r="7" spans="1:10" s="11" customFormat="1" ht="15.75">
      <c r="A7" s="88" t="s">
        <v>15</v>
      </c>
      <c r="B7" s="120" t="s">
        <v>16</v>
      </c>
      <c r="C7" s="93">
        <v>11138.3</v>
      </c>
      <c r="D7" s="93">
        <v>11138.3</v>
      </c>
      <c r="E7" s="93">
        <v>10427.494000000001</v>
      </c>
      <c r="F7" s="93">
        <f>E7/C7*100</f>
        <v>93.618361868507776</v>
      </c>
      <c r="G7" s="93">
        <f>E7/D7*100</f>
        <v>93.618361868507776</v>
      </c>
    </row>
    <row r="8" spans="1:10" s="11" customFormat="1" ht="31.5">
      <c r="A8" s="88" t="s">
        <v>17</v>
      </c>
      <c r="B8" s="126" t="s">
        <v>18</v>
      </c>
      <c r="C8" s="93">
        <v>12225.5</v>
      </c>
      <c r="D8" s="93">
        <v>12225.5</v>
      </c>
      <c r="E8" s="93">
        <v>11930.145</v>
      </c>
      <c r="F8" s="93">
        <f t="shared" ref="F8:F16" si="0">E8/C8*100</f>
        <v>97.584106989489186</v>
      </c>
      <c r="G8" s="93">
        <f t="shared" ref="G8:G16" si="1">E8/D8*100</f>
        <v>97.584106989489186</v>
      </c>
    </row>
    <row r="9" spans="1:10" s="11" customFormat="1" ht="15.75">
      <c r="A9" s="88" t="s">
        <v>19</v>
      </c>
      <c r="B9" s="126" t="s">
        <v>20</v>
      </c>
      <c r="C9" s="93">
        <v>40877.9</v>
      </c>
      <c r="D9" s="93">
        <v>40877.9</v>
      </c>
      <c r="E9" s="93">
        <v>40497.803999999996</v>
      </c>
      <c r="F9" s="93">
        <f t="shared" si="0"/>
        <v>99.070167498819643</v>
      </c>
      <c r="G9" s="93">
        <f t="shared" si="1"/>
        <v>99.070167498819643</v>
      </c>
    </row>
    <row r="10" spans="1:10" s="11" customFormat="1" ht="15.75">
      <c r="A10" s="88" t="s">
        <v>21</v>
      </c>
      <c r="B10" s="126" t="s">
        <v>22</v>
      </c>
      <c r="C10" s="93">
        <v>21744.5</v>
      </c>
      <c r="D10" s="93">
        <v>21744.5</v>
      </c>
      <c r="E10" s="93">
        <v>23091.885999999999</v>
      </c>
      <c r="F10" s="93">
        <f t="shared" si="0"/>
        <v>106.19644507806572</v>
      </c>
      <c r="G10" s="93">
        <f t="shared" si="1"/>
        <v>106.19644507806572</v>
      </c>
    </row>
    <row r="11" spans="1:10" s="11" customFormat="1" ht="31.5">
      <c r="A11" s="88" t="s">
        <v>23</v>
      </c>
      <c r="B11" s="126" t="s">
        <v>24</v>
      </c>
      <c r="C11" s="93">
        <v>34461.300000000003</v>
      </c>
      <c r="D11" s="93">
        <v>34461.300000000003</v>
      </c>
      <c r="E11" s="93">
        <v>36692.17</v>
      </c>
      <c r="F11" s="93">
        <f t="shared" si="0"/>
        <v>106.47355149109291</v>
      </c>
      <c r="G11" s="93">
        <f t="shared" si="1"/>
        <v>106.47355149109291</v>
      </c>
    </row>
    <row r="12" spans="1:10" s="11" customFormat="1" ht="15.75">
      <c r="A12" s="88" t="s">
        <v>25</v>
      </c>
      <c r="B12" s="126" t="s">
        <v>26</v>
      </c>
      <c r="C12" s="93">
        <v>11004.2</v>
      </c>
      <c r="D12" s="93">
        <v>11004.2</v>
      </c>
      <c r="E12" s="93">
        <v>11689.181</v>
      </c>
      <c r="F12" s="93">
        <f t="shared" si="0"/>
        <v>106.22472328747206</v>
      </c>
      <c r="G12" s="93">
        <f t="shared" si="1"/>
        <v>106.22472328747206</v>
      </c>
    </row>
    <row r="13" spans="1:10" s="11" customFormat="1" ht="15.75">
      <c r="A13" s="88" t="s">
        <v>27</v>
      </c>
      <c r="B13" s="126" t="s">
        <v>28</v>
      </c>
      <c r="C13" s="93">
        <v>27145.7</v>
      </c>
      <c r="D13" s="93">
        <v>27145.7</v>
      </c>
      <c r="E13" s="93">
        <v>25761.404999999999</v>
      </c>
      <c r="F13" s="93">
        <f t="shared" si="0"/>
        <v>94.900499895010995</v>
      </c>
      <c r="G13" s="93">
        <f t="shared" si="1"/>
        <v>94.900499895010995</v>
      </c>
    </row>
    <row r="14" spans="1:10" s="11" customFormat="1" ht="15.75">
      <c r="A14" s="88" t="s">
        <v>29</v>
      </c>
      <c r="B14" s="126" t="s">
        <v>30</v>
      </c>
      <c r="C14" s="93">
        <v>17135.8</v>
      </c>
      <c r="D14" s="93">
        <v>17135.8</v>
      </c>
      <c r="E14" s="93">
        <v>11102.484</v>
      </c>
      <c r="F14" s="93">
        <f t="shared" si="0"/>
        <v>64.791162361838957</v>
      </c>
      <c r="G14" s="93">
        <f t="shared" si="1"/>
        <v>64.791162361838957</v>
      </c>
    </row>
    <row r="15" spans="1:10" s="11" customFormat="1" ht="31.5">
      <c r="A15" s="88" t="s">
        <v>31</v>
      </c>
      <c r="B15" s="126" t="s">
        <v>32</v>
      </c>
      <c r="C15" s="93">
        <v>42381.9</v>
      </c>
      <c r="D15" s="93">
        <v>42381.9</v>
      </c>
      <c r="E15" s="93">
        <v>45901.035000000003</v>
      </c>
      <c r="F15" s="93">
        <f t="shared" si="0"/>
        <v>108.3033913061944</v>
      </c>
      <c r="G15" s="93">
        <f t="shared" si="1"/>
        <v>108.3033913061944</v>
      </c>
    </row>
    <row r="16" spans="1:10" s="11" customFormat="1" ht="15.75">
      <c r="A16" s="88" t="s">
        <v>33</v>
      </c>
      <c r="B16" s="126" t="s">
        <v>34</v>
      </c>
      <c r="C16" s="93">
        <v>18316</v>
      </c>
      <c r="D16" s="93">
        <v>18316</v>
      </c>
      <c r="E16" s="93">
        <v>19136.315999999999</v>
      </c>
      <c r="F16" s="93">
        <f t="shared" si="0"/>
        <v>104.47868530246778</v>
      </c>
      <c r="G16" s="93">
        <f t="shared" si="1"/>
        <v>104.47868530246778</v>
      </c>
    </row>
    <row r="17" spans="1:7" s="7" customFormat="1" ht="15.75">
      <c r="A17" s="122"/>
      <c r="B17" s="127" t="s">
        <v>10</v>
      </c>
      <c r="C17" s="125">
        <f>C4+C5+C7+C8+C9+C10+C11+C12+C13+C14+C15+C16</f>
        <v>315638.70000000007</v>
      </c>
      <c r="D17" s="125">
        <f>D4+D5+D7+D8+D9+D10+D11+D12+D13+D14+D15+D16</f>
        <v>315638.70000000007</v>
      </c>
      <c r="E17" s="125">
        <f>E4+E5+E7+E8+E9+E10+E11+E12+E13+E14+E15+E16</f>
        <v>318735.08799999999</v>
      </c>
      <c r="F17" s="125">
        <f>E17/C17*100</f>
        <v>100.98099124093463</v>
      </c>
      <c r="G17" s="125">
        <f>E17/D17*100</f>
        <v>100.98099124093463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I5" sqref="I5"/>
    </sheetView>
  </sheetViews>
  <sheetFormatPr defaultRowHeight="1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85" bestFit="1" customWidth="1"/>
    <col min="11" max="11" width="12.140625" style="85" bestFit="1" customWidth="1"/>
    <col min="12" max="12" width="12.140625" style="79" bestFit="1" customWidth="1"/>
    <col min="13" max="15" width="8.85546875" style="79" customWidth="1"/>
  </cols>
  <sheetData>
    <row r="1" spans="1:15" ht="70.5" customHeight="1">
      <c r="A1" s="157" t="s">
        <v>66</v>
      </c>
      <c r="B1" s="158"/>
      <c r="C1" s="158"/>
      <c r="D1" s="158"/>
      <c r="E1" s="158"/>
      <c r="F1" s="158"/>
      <c r="G1" s="158"/>
      <c r="H1" s="77"/>
      <c r="I1" s="78"/>
      <c r="J1" s="78"/>
      <c r="K1" s="78"/>
    </row>
    <row r="2" spans="1:15" ht="126">
      <c r="A2" s="87" t="s">
        <v>0</v>
      </c>
      <c r="B2" s="87" t="s">
        <v>1</v>
      </c>
      <c r="C2" s="87" t="s">
        <v>2</v>
      </c>
      <c r="D2" s="87" t="s">
        <v>47</v>
      </c>
      <c r="E2" s="87" t="s">
        <v>48</v>
      </c>
      <c r="F2" s="87" t="s">
        <v>5</v>
      </c>
      <c r="G2" s="87" t="s">
        <v>6</v>
      </c>
      <c r="H2" s="80"/>
      <c r="I2" s="78"/>
      <c r="J2" s="78"/>
      <c r="K2" s="78"/>
    </row>
    <row r="3" spans="1:15" s="84" customFormat="1" ht="15.75">
      <c r="A3" s="88" t="s">
        <v>8</v>
      </c>
      <c r="B3" s="89" t="s">
        <v>49</v>
      </c>
      <c r="C3" s="93">
        <v>664.7</v>
      </c>
      <c r="D3" s="93">
        <v>664.7</v>
      </c>
      <c r="E3" s="93">
        <v>664.7</v>
      </c>
      <c r="F3" s="91">
        <f t="shared" ref="F3:F14" si="0">E3/C3*100</f>
        <v>100</v>
      </c>
      <c r="G3" s="91">
        <f t="shared" ref="G3:G14" si="1">E3/D3*100</f>
        <v>100</v>
      </c>
      <c r="H3" s="81"/>
      <c r="I3" s="82"/>
      <c r="J3" s="82"/>
      <c r="K3" s="82"/>
      <c r="L3" s="83"/>
      <c r="M3" s="83"/>
      <c r="N3" s="83"/>
      <c r="O3" s="83"/>
    </row>
    <row r="4" spans="1:15" s="84" customFormat="1" ht="15.75">
      <c r="A4" s="88" t="s">
        <v>12</v>
      </c>
      <c r="B4" s="89" t="s">
        <v>50</v>
      </c>
      <c r="C4" s="93">
        <v>286.3</v>
      </c>
      <c r="D4" s="93">
        <v>286.3</v>
      </c>
      <c r="E4" s="93">
        <v>286.3</v>
      </c>
      <c r="F4" s="91">
        <f t="shared" si="0"/>
        <v>100</v>
      </c>
      <c r="G4" s="91">
        <f t="shared" si="1"/>
        <v>100</v>
      </c>
      <c r="H4" s="81"/>
      <c r="I4" s="82"/>
      <c r="J4" s="82"/>
      <c r="K4" s="82"/>
      <c r="L4" s="83"/>
      <c r="M4" s="83"/>
      <c r="N4" s="83"/>
      <c r="O4" s="83"/>
    </row>
    <row r="5" spans="1:15" s="84" customFormat="1" ht="15.75">
      <c r="A5" s="88" t="s">
        <v>15</v>
      </c>
      <c r="B5" s="89" t="s">
        <v>51</v>
      </c>
      <c r="C5" s="93">
        <v>286.3</v>
      </c>
      <c r="D5" s="93">
        <v>286.3</v>
      </c>
      <c r="E5" s="93">
        <v>286.3</v>
      </c>
      <c r="F5" s="91">
        <f t="shared" si="0"/>
        <v>100</v>
      </c>
      <c r="G5" s="91">
        <f t="shared" si="1"/>
        <v>100</v>
      </c>
      <c r="H5" s="81"/>
      <c r="I5" s="82"/>
      <c r="J5" s="82"/>
      <c r="K5" s="82"/>
      <c r="L5" s="83"/>
      <c r="M5" s="83"/>
      <c r="N5" s="83"/>
      <c r="O5" s="83"/>
    </row>
    <row r="6" spans="1:15" s="84" customFormat="1" ht="15.75">
      <c r="A6" s="88" t="s">
        <v>17</v>
      </c>
      <c r="B6" s="89" t="s">
        <v>52</v>
      </c>
      <c r="C6" s="93">
        <v>286.3</v>
      </c>
      <c r="D6" s="93">
        <v>286.3</v>
      </c>
      <c r="E6" s="93">
        <v>286.3</v>
      </c>
      <c r="F6" s="91">
        <f t="shared" si="0"/>
        <v>100</v>
      </c>
      <c r="G6" s="91">
        <f t="shared" si="1"/>
        <v>100</v>
      </c>
      <c r="H6" s="81"/>
      <c r="I6" s="82"/>
      <c r="J6" s="82"/>
      <c r="K6" s="82"/>
      <c r="L6" s="83"/>
      <c r="M6" s="83"/>
      <c r="N6" s="83"/>
      <c r="O6" s="83"/>
    </row>
    <row r="7" spans="1:15" s="84" customFormat="1" ht="15.75">
      <c r="A7" s="88" t="s">
        <v>19</v>
      </c>
      <c r="B7" s="89" t="s">
        <v>53</v>
      </c>
      <c r="C7" s="93">
        <v>286.3</v>
      </c>
      <c r="D7" s="93">
        <v>286.3</v>
      </c>
      <c r="E7" s="93">
        <v>286.3</v>
      </c>
      <c r="F7" s="91">
        <f t="shared" si="0"/>
        <v>100</v>
      </c>
      <c r="G7" s="91">
        <f t="shared" si="1"/>
        <v>100</v>
      </c>
      <c r="H7" s="81"/>
      <c r="I7" s="82"/>
      <c r="J7" s="82"/>
      <c r="K7" s="82"/>
      <c r="L7" s="83"/>
      <c r="M7" s="83"/>
      <c r="N7" s="83"/>
      <c r="O7" s="83"/>
    </row>
    <row r="8" spans="1:15" s="84" customFormat="1" ht="15.75">
      <c r="A8" s="88" t="s">
        <v>21</v>
      </c>
      <c r="B8" s="89" t="s">
        <v>54</v>
      </c>
      <c r="C8" s="93">
        <v>286.3</v>
      </c>
      <c r="D8" s="93">
        <v>286.3</v>
      </c>
      <c r="E8" s="93">
        <v>286.3</v>
      </c>
      <c r="F8" s="91">
        <f t="shared" si="0"/>
        <v>100</v>
      </c>
      <c r="G8" s="91">
        <f t="shared" si="1"/>
        <v>100</v>
      </c>
      <c r="H8" s="81"/>
      <c r="I8" s="82"/>
      <c r="J8" s="82"/>
      <c r="K8" s="82"/>
      <c r="L8" s="83"/>
      <c r="M8" s="83"/>
      <c r="N8" s="83"/>
      <c r="O8" s="83"/>
    </row>
    <row r="9" spans="1:15" s="84" customFormat="1" ht="15.75">
      <c r="A9" s="88" t="s">
        <v>23</v>
      </c>
      <c r="B9" s="89" t="s">
        <v>55</v>
      </c>
      <c r="C9" s="93">
        <v>286.3</v>
      </c>
      <c r="D9" s="93">
        <v>286.3</v>
      </c>
      <c r="E9" s="93">
        <v>286.3</v>
      </c>
      <c r="F9" s="91">
        <f t="shared" si="0"/>
        <v>100</v>
      </c>
      <c r="G9" s="91">
        <f t="shared" si="1"/>
        <v>100</v>
      </c>
      <c r="H9" s="81"/>
      <c r="I9" s="82"/>
      <c r="J9" s="82"/>
      <c r="K9" s="82"/>
      <c r="L9" s="83"/>
      <c r="M9" s="83"/>
      <c r="N9" s="83"/>
      <c r="O9" s="83"/>
    </row>
    <row r="10" spans="1:15" s="84" customFormat="1" ht="15.75">
      <c r="A10" s="88" t="s">
        <v>25</v>
      </c>
      <c r="B10" s="89" t="s">
        <v>56</v>
      </c>
      <c r="C10" s="93">
        <v>286.3</v>
      </c>
      <c r="D10" s="93">
        <v>286.3</v>
      </c>
      <c r="E10" s="93">
        <v>242.6</v>
      </c>
      <c r="F10" s="91">
        <f t="shared" si="0"/>
        <v>84.736290604261256</v>
      </c>
      <c r="G10" s="91">
        <f t="shared" si="1"/>
        <v>84.736290604261256</v>
      </c>
      <c r="H10" s="81"/>
      <c r="I10" s="82"/>
      <c r="J10" s="82"/>
      <c r="K10" s="82"/>
      <c r="L10" s="83"/>
      <c r="M10" s="83"/>
      <c r="N10" s="83"/>
      <c r="O10" s="83"/>
    </row>
    <row r="11" spans="1:15" s="84" customFormat="1" ht="15.75">
      <c r="A11" s="88" t="s">
        <v>27</v>
      </c>
      <c r="B11" s="89" t="s">
        <v>57</v>
      </c>
      <c r="C11" s="93">
        <v>286.3</v>
      </c>
      <c r="D11" s="93">
        <v>286.3</v>
      </c>
      <c r="E11" s="93">
        <v>286.3</v>
      </c>
      <c r="F11" s="91">
        <f t="shared" si="0"/>
        <v>100</v>
      </c>
      <c r="G11" s="91">
        <f t="shared" si="1"/>
        <v>100</v>
      </c>
      <c r="H11" s="81"/>
      <c r="I11" s="82"/>
      <c r="J11" s="82"/>
      <c r="K11" s="82"/>
      <c r="L11" s="83"/>
      <c r="M11" s="83"/>
      <c r="N11" s="83"/>
      <c r="O11" s="83"/>
    </row>
    <row r="12" spans="1:15" s="84" customFormat="1" ht="15.75">
      <c r="A12" s="88" t="s">
        <v>29</v>
      </c>
      <c r="B12" s="89" t="s">
        <v>58</v>
      </c>
      <c r="C12" s="93">
        <v>286.3</v>
      </c>
      <c r="D12" s="93">
        <v>286.3</v>
      </c>
      <c r="E12" s="93">
        <v>286.3</v>
      </c>
      <c r="F12" s="91">
        <f t="shared" si="0"/>
        <v>100</v>
      </c>
      <c r="G12" s="91">
        <f t="shared" si="1"/>
        <v>100</v>
      </c>
      <c r="H12" s="81"/>
      <c r="I12" s="82"/>
      <c r="J12" s="82"/>
      <c r="K12" s="82"/>
      <c r="L12" s="83"/>
      <c r="M12" s="83"/>
      <c r="N12" s="83"/>
      <c r="O12" s="83"/>
    </row>
    <row r="13" spans="1:15" s="84" customFormat="1" ht="15.75">
      <c r="A13" s="88" t="s">
        <v>31</v>
      </c>
      <c r="B13" s="89" t="s">
        <v>59</v>
      </c>
      <c r="C13" s="93">
        <v>286.3</v>
      </c>
      <c r="D13" s="93">
        <v>286.3</v>
      </c>
      <c r="E13" s="93">
        <v>286.3</v>
      </c>
      <c r="F13" s="91">
        <f t="shared" si="0"/>
        <v>100</v>
      </c>
      <c r="G13" s="91">
        <f t="shared" si="1"/>
        <v>100</v>
      </c>
      <c r="H13" s="81"/>
      <c r="I13" s="82"/>
      <c r="J13" s="82"/>
      <c r="K13" s="82"/>
      <c r="L13" s="83"/>
      <c r="M13" s="83"/>
      <c r="N13" s="83"/>
      <c r="O13" s="83"/>
    </row>
    <row r="14" spans="1:15" s="84" customFormat="1" ht="15.75">
      <c r="A14" s="88" t="s">
        <v>33</v>
      </c>
      <c r="B14" s="89" t="s">
        <v>60</v>
      </c>
      <c r="C14" s="93">
        <v>286.3</v>
      </c>
      <c r="D14" s="93">
        <v>286.3</v>
      </c>
      <c r="E14" s="93">
        <v>239.4</v>
      </c>
      <c r="F14" s="91">
        <f t="shared" si="0"/>
        <v>83.618581907090459</v>
      </c>
      <c r="G14" s="91">
        <f t="shared" si="1"/>
        <v>83.618581907090459</v>
      </c>
      <c r="H14" s="81"/>
      <c r="I14" s="82"/>
      <c r="J14" s="82"/>
      <c r="K14" s="82"/>
      <c r="L14" s="83"/>
      <c r="M14" s="83"/>
      <c r="N14" s="83"/>
      <c r="O14" s="83"/>
    </row>
    <row r="15" spans="1:15" ht="15.75">
      <c r="A15" s="95"/>
      <c r="B15" s="89" t="s">
        <v>62</v>
      </c>
      <c r="C15" s="103">
        <v>3814</v>
      </c>
      <c r="D15" s="103">
        <v>3814.4</v>
      </c>
      <c r="E15" s="89">
        <v>3723.4</v>
      </c>
      <c r="F15" s="89">
        <v>97.6</v>
      </c>
      <c r="G15" s="89">
        <v>97.6</v>
      </c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sqref="A1:IV65536"/>
    </sheetView>
  </sheetViews>
  <sheetFormatPr defaultRowHeight="15"/>
  <cols>
    <col min="1" max="1" width="4.42578125" style="148" customWidth="1"/>
    <col min="2" max="2" width="24.5703125" style="146" customWidth="1"/>
    <col min="3" max="3" width="17.7109375" style="149" customWidth="1"/>
    <col min="4" max="4" width="13.7109375" style="149" customWidth="1"/>
    <col min="5" max="5" width="13.7109375" style="146" customWidth="1"/>
    <col min="6" max="6" width="11.7109375" style="146" customWidth="1"/>
    <col min="7" max="7" width="13.5703125" style="146" customWidth="1"/>
    <col min="8" max="16384" width="9.140625" style="146"/>
  </cols>
  <sheetData>
    <row r="1" spans="1:11" ht="87" customHeight="1">
      <c r="A1" s="165" t="s">
        <v>82</v>
      </c>
      <c r="B1" s="166"/>
      <c r="C1" s="166"/>
      <c r="D1" s="166"/>
      <c r="E1" s="166"/>
      <c r="F1" s="166"/>
      <c r="G1" s="166"/>
      <c r="H1" s="145"/>
      <c r="I1" s="145"/>
      <c r="J1" s="145"/>
    </row>
    <row r="2" spans="1:11" ht="157.5">
      <c r="A2" s="128" t="s">
        <v>0</v>
      </c>
      <c r="B2" s="128" t="s">
        <v>1</v>
      </c>
      <c r="C2" s="128" t="s">
        <v>2</v>
      </c>
      <c r="D2" s="128" t="s">
        <v>67</v>
      </c>
      <c r="E2" s="128" t="s">
        <v>4</v>
      </c>
      <c r="F2" s="128" t="s">
        <v>68</v>
      </c>
      <c r="G2" s="128" t="s">
        <v>6</v>
      </c>
      <c r="H2" s="145"/>
      <c r="I2" s="145"/>
      <c r="J2" s="145"/>
    </row>
    <row r="3" spans="1:11" s="7" customFormat="1" ht="15.75">
      <c r="A3" s="117"/>
      <c r="B3" s="118" t="s">
        <v>7</v>
      </c>
      <c r="C3" s="119">
        <f>C4+C5</f>
        <v>417000</v>
      </c>
      <c r="D3" s="119">
        <f>D4+D5</f>
        <v>549394.4</v>
      </c>
      <c r="E3" s="119">
        <f>E4+E5</f>
        <v>549394.4</v>
      </c>
      <c r="F3" s="93">
        <f>E3/C3*100</f>
        <v>131.74925659472422</v>
      </c>
      <c r="G3" s="93">
        <f>E3/D3*100</f>
        <v>100</v>
      </c>
    </row>
    <row r="4" spans="1:11" s="11" customFormat="1" ht="31.5">
      <c r="A4" s="88" t="s">
        <v>8</v>
      </c>
      <c r="B4" s="120" t="s">
        <v>9</v>
      </c>
      <c r="C4" s="121">
        <v>310000</v>
      </c>
      <c r="D4" s="129">
        <v>387457.2</v>
      </c>
      <c r="E4" s="129">
        <v>387457.2</v>
      </c>
      <c r="F4" s="93">
        <f>E4/C4*100</f>
        <v>124.98619354838709</v>
      </c>
      <c r="G4" s="93">
        <f>E4/D4*100</f>
        <v>100</v>
      </c>
    </row>
    <row r="5" spans="1:11" s="11" customFormat="1" ht="31.5">
      <c r="A5" s="88" t="s">
        <v>12</v>
      </c>
      <c r="B5" s="120" t="s">
        <v>13</v>
      </c>
      <c r="C5" s="121">
        <v>107000</v>
      </c>
      <c r="D5" s="129">
        <v>161937.20000000001</v>
      </c>
      <c r="E5" s="129">
        <v>161937.20000000001</v>
      </c>
      <c r="F5" s="93">
        <f t="shared" ref="F5:F17" si="0">E5/C5*100</f>
        <v>151.34317757009347</v>
      </c>
      <c r="G5" s="93">
        <f>E5/D5*100</f>
        <v>100</v>
      </c>
    </row>
    <row r="6" spans="1:11" s="7" customFormat="1" ht="31.5">
      <c r="A6" s="122"/>
      <c r="B6" s="118" t="s">
        <v>14</v>
      </c>
      <c r="C6" s="123">
        <f>SUM(C7:C16)</f>
        <v>1267469.1000000001</v>
      </c>
      <c r="D6" s="124">
        <f>SUM(D7:D16)</f>
        <v>1819353.0999999999</v>
      </c>
      <c r="E6" s="124">
        <f>SUM(E7:E16)</f>
        <v>1819353.0999999999</v>
      </c>
      <c r="F6" s="125">
        <f t="shared" si="0"/>
        <v>143.54220548650849</v>
      </c>
      <c r="G6" s="93">
        <f t="shared" ref="G6:G17" si="1">E6/D6*100</f>
        <v>100</v>
      </c>
      <c r="K6" s="116"/>
    </row>
    <row r="7" spans="1:11" s="11" customFormat="1" ht="15.75">
      <c r="A7" s="88" t="s">
        <v>15</v>
      </c>
      <c r="B7" s="120" t="s">
        <v>16</v>
      </c>
      <c r="C7" s="121">
        <v>56000</v>
      </c>
      <c r="D7" s="129">
        <v>79568.899999999994</v>
      </c>
      <c r="E7" s="129">
        <v>79568.899999999994</v>
      </c>
      <c r="F7" s="93">
        <f t="shared" si="0"/>
        <v>142.08732142857141</v>
      </c>
      <c r="G7" s="93">
        <f t="shared" si="1"/>
        <v>100</v>
      </c>
    </row>
    <row r="8" spans="1:11" s="11" customFormat="1" ht="31.5">
      <c r="A8" s="88" t="s">
        <v>17</v>
      </c>
      <c r="B8" s="126" t="s">
        <v>18</v>
      </c>
      <c r="C8" s="121">
        <v>85021</v>
      </c>
      <c r="D8" s="129">
        <v>112567.6</v>
      </c>
      <c r="E8" s="129">
        <v>112567.6</v>
      </c>
      <c r="F8" s="93">
        <f t="shared" si="0"/>
        <v>132.39976005927946</v>
      </c>
      <c r="G8" s="93">
        <f t="shared" si="1"/>
        <v>100</v>
      </c>
    </row>
    <row r="9" spans="1:11" s="11" customFormat="1" ht="15.75">
      <c r="A9" s="88" t="s">
        <v>19</v>
      </c>
      <c r="B9" s="126" t="s">
        <v>20</v>
      </c>
      <c r="C9" s="121">
        <v>206180</v>
      </c>
      <c r="D9" s="129">
        <v>275137.8</v>
      </c>
      <c r="E9" s="129">
        <v>275137.8</v>
      </c>
      <c r="F9" s="93">
        <f t="shared" si="0"/>
        <v>133.44543602677271</v>
      </c>
      <c r="G9" s="93">
        <f t="shared" si="1"/>
        <v>100</v>
      </c>
    </row>
    <row r="10" spans="1:11" s="11" customFormat="1" ht="15.75">
      <c r="A10" s="88" t="s">
        <v>21</v>
      </c>
      <c r="B10" s="126" t="s">
        <v>22</v>
      </c>
      <c r="C10" s="121">
        <v>126768.4</v>
      </c>
      <c r="D10" s="129">
        <v>212454.9</v>
      </c>
      <c r="E10" s="129">
        <v>212454.9</v>
      </c>
      <c r="F10" s="93">
        <f t="shared" si="0"/>
        <v>167.59294903146213</v>
      </c>
      <c r="G10" s="93">
        <f t="shared" si="1"/>
        <v>100</v>
      </c>
    </row>
    <row r="11" spans="1:11" s="11" customFormat="1" ht="31.5">
      <c r="A11" s="88" t="s">
        <v>23</v>
      </c>
      <c r="B11" s="126" t="s">
        <v>24</v>
      </c>
      <c r="C11" s="121">
        <v>179123.7</v>
      </c>
      <c r="D11" s="129">
        <v>235254.8</v>
      </c>
      <c r="E11" s="129">
        <v>235254.8</v>
      </c>
      <c r="F11" s="93">
        <f t="shared" si="0"/>
        <v>131.33650097669934</v>
      </c>
      <c r="G11" s="93">
        <f t="shared" si="1"/>
        <v>100</v>
      </c>
    </row>
    <row r="12" spans="1:11" s="11" customFormat="1" ht="15.75">
      <c r="A12" s="88" t="s">
        <v>25</v>
      </c>
      <c r="B12" s="126" t="s">
        <v>26</v>
      </c>
      <c r="C12" s="121">
        <v>55775.199999999997</v>
      </c>
      <c r="D12" s="129">
        <v>73051.5</v>
      </c>
      <c r="E12" s="129">
        <v>73051.5</v>
      </c>
      <c r="F12" s="93">
        <f t="shared" si="0"/>
        <v>130.97487772343263</v>
      </c>
      <c r="G12" s="93">
        <f t="shared" si="1"/>
        <v>100</v>
      </c>
    </row>
    <row r="13" spans="1:11" s="11" customFormat="1" ht="15.75">
      <c r="A13" s="88" t="s">
        <v>27</v>
      </c>
      <c r="B13" s="126" t="s">
        <v>28</v>
      </c>
      <c r="C13" s="121">
        <v>154767.79999999999</v>
      </c>
      <c r="D13" s="129">
        <v>222470</v>
      </c>
      <c r="E13" s="129">
        <v>222470</v>
      </c>
      <c r="F13" s="93">
        <f t="shared" si="0"/>
        <v>143.74437059905227</v>
      </c>
      <c r="G13" s="93">
        <f t="shared" si="1"/>
        <v>100</v>
      </c>
    </row>
    <row r="14" spans="1:11" s="11" customFormat="1" ht="15.75">
      <c r="A14" s="88" t="s">
        <v>29</v>
      </c>
      <c r="B14" s="126" t="s">
        <v>30</v>
      </c>
      <c r="C14" s="121">
        <v>95084</v>
      </c>
      <c r="D14" s="129">
        <v>122460.9</v>
      </c>
      <c r="E14" s="129">
        <v>122460.9</v>
      </c>
      <c r="F14" s="93">
        <f t="shared" si="0"/>
        <v>128.7923309915443</v>
      </c>
      <c r="G14" s="93">
        <f t="shared" si="1"/>
        <v>100</v>
      </c>
    </row>
    <row r="15" spans="1:11" s="11" customFormat="1" ht="31.5">
      <c r="A15" s="88" t="s">
        <v>31</v>
      </c>
      <c r="B15" s="126" t="s">
        <v>32</v>
      </c>
      <c r="C15" s="121">
        <v>167105.1</v>
      </c>
      <c r="D15" s="129">
        <v>247210.2</v>
      </c>
      <c r="E15" s="129">
        <v>247210.2</v>
      </c>
      <c r="F15" s="93">
        <f t="shared" si="0"/>
        <v>147.93695704080844</v>
      </c>
      <c r="G15" s="93">
        <f t="shared" si="1"/>
        <v>100</v>
      </c>
    </row>
    <row r="16" spans="1:11" s="11" customFormat="1" ht="15.75">
      <c r="A16" s="88" t="s">
        <v>33</v>
      </c>
      <c r="B16" s="126" t="s">
        <v>34</v>
      </c>
      <c r="C16" s="121">
        <v>141643.9</v>
      </c>
      <c r="D16" s="129">
        <v>239176.5</v>
      </c>
      <c r="E16" s="129">
        <v>239176.5</v>
      </c>
      <c r="F16" s="93">
        <f t="shared" si="0"/>
        <v>168.85760699896008</v>
      </c>
      <c r="G16" s="93">
        <f t="shared" si="1"/>
        <v>100</v>
      </c>
    </row>
    <row r="17" spans="1:7" s="7" customFormat="1" ht="15" customHeight="1">
      <c r="A17" s="122"/>
      <c r="B17" s="127" t="s">
        <v>10</v>
      </c>
      <c r="C17" s="123">
        <f>C4+C5+C7+C8+C9+C10+C11+C12+C13+C14+C15+C16</f>
        <v>1684469.1</v>
      </c>
      <c r="D17" s="124">
        <f>D4+D5+D7+D8+D9+D10+D11+D12+D13+D14+D15+D16</f>
        <v>2368747.5</v>
      </c>
      <c r="E17" s="124">
        <f>E4+E5+E7+E8+E9+E10+E11+E12+E13+E14+E15+E16</f>
        <v>2368747.5</v>
      </c>
      <c r="F17" s="125">
        <f t="shared" si="0"/>
        <v>140.6227932587187</v>
      </c>
      <c r="G17" s="93">
        <f t="shared" si="1"/>
        <v>100</v>
      </c>
    </row>
    <row r="18" spans="1:7">
      <c r="D18" s="150"/>
    </row>
    <row r="19" spans="1:7">
      <c r="C19" s="151"/>
      <c r="D19" s="151"/>
      <c r="E19" s="145"/>
      <c r="F19" s="152"/>
      <c r="G19" s="145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4" sqref="J4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3.7109375" style="15" customWidth="1"/>
    <col min="5" max="5" width="12.85546875" style="17" customWidth="1"/>
    <col min="6" max="7" width="11.7109375" style="17" customWidth="1"/>
  </cols>
  <sheetData>
    <row r="1" spans="1:11" ht="79.5" customHeight="1">
      <c r="A1" s="167" t="s">
        <v>69</v>
      </c>
      <c r="B1" s="168"/>
      <c r="C1" s="168"/>
      <c r="D1" s="168"/>
      <c r="E1" s="168"/>
      <c r="F1" s="168"/>
      <c r="G1" s="168"/>
      <c r="H1" s="1"/>
      <c r="I1" s="1"/>
      <c r="J1" s="1"/>
    </row>
    <row r="2" spans="1:11" ht="157.5">
      <c r="A2" s="128" t="s">
        <v>0</v>
      </c>
      <c r="B2" s="128" t="s">
        <v>1</v>
      </c>
      <c r="C2" s="128" t="s">
        <v>2</v>
      </c>
      <c r="D2" s="128" t="s">
        <v>67</v>
      </c>
      <c r="E2" s="128" t="s">
        <v>4</v>
      </c>
      <c r="F2" s="128" t="s">
        <v>68</v>
      </c>
      <c r="G2" s="128" t="s">
        <v>6</v>
      </c>
      <c r="H2" s="1"/>
      <c r="I2" s="1"/>
      <c r="J2" s="1"/>
    </row>
    <row r="3" spans="1:11" s="7" customFormat="1" ht="15.75">
      <c r="A3" s="117"/>
      <c r="B3" s="118" t="s">
        <v>7</v>
      </c>
      <c r="C3" s="119">
        <f>C4+C5</f>
        <v>295316.31</v>
      </c>
      <c r="D3" s="119">
        <f>D4+D5</f>
        <v>316023.83</v>
      </c>
      <c r="E3" s="119">
        <f>E4+E5</f>
        <v>316023.83</v>
      </c>
      <c r="F3" s="133">
        <f t="shared" ref="F3:F17" si="0">E3/C3*100</f>
        <v>107.01197979888073</v>
      </c>
      <c r="G3" s="133">
        <f>E3/D3*100</f>
        <v>100</v>
      </c>
    </row>
    <row r="4" spans="1:11" s="11" customFormat="1" ht="31.5">
      <c r="A4" s="88" t="s">
        <v>8</v>
      </c>
      <c r="B4" s="120" t="s">
        <v>9</v>
      </c>
      <c r="C4" s="121">
        <v>213111.27</v>
      </c>
      <c r="D4" s="129">
        <v>216467.22</v>
      </c>
      <c r="E4" s="129">
        <v>216467.22</v>
      </c>
      <c r="F4" s="133">
        <f t="shared" si="0"/>
        <v>101.5747407445885</v>
      </c>
      <c r="G4" s="133">
        <f>E4/D4*100</f>
        <v>100</v>
      </c>
    </row>
    <row r="5" spans="1:11" s="11" customFormat="1" ht="31.5">
      <c r="A5" s="88" t="s">
        <v>12</v>
      </c>
      <c r="B5" s="120" t="s">
        <v>13</v>
      </c>
      <c r="C5" s="121">
        <v>82205.039999999994</v>
      </c>
      <c r="D5" s="129">
        <v>99556.61</v>
      </c>
      <c r="E5" s="129">
        <v>99556.61</v>
      </c>
      <c r="F5" s="133">
        <f t="shared" si="0"/>
        <v>121.10767174372765</v>
      </c>
      <c r="G5" s="133">
        <f>E5/D5*100</f>
        <v>100</v>
      </c>
    </row>
    <row r="6" spans="1:11" s="7" customFormat="1" ht="31.5">
      <c r="A6" s="122"/>
      <c r="B6" s="118" t="s">
        <v>14</v>
      </c>
      <c r="C6" s="123">
        <f>SUM(C7:C16)</f>
        <v>491117.69</v>
      </c>
      <c r="D6" s="124">
        <f>SUM(D7:D16)</f>
        <v>545401.35</v>
      </c>
      <c r="E6" s="124">
        <f>SUM(E7:E16)</f>
        <v>545401.25</v>
      </c>
      <c r="F6" s="124">
        <f t="shared" si="0"/>
        <v>111.05306550859531</v>
      </c>
      <c r="G6" s="133">
        <f t="shared" ref="G6:G17" si="1">E6/D6*100</f>
        <v>99.999981664878533</v>
      </c>
      <c r="K6" s="116"/>
    </row>
    <row r="7" spans="1:11" s="11" customFormat="1" ht="15.75">
      <c r="A7" s="88" t="s">
        <v>15</v>
      </c>
      <c r="B7" s="120" t="s">
        <v>16</v>
      </c>
      <c r="C7" s="121">
        <v>24182.400000000001</v>
      </c>
      <c r="D7" s="129">
        <v>26163.24</v>
      </c>
      <c r="E7" s="129">
        <v>26163.24</v>
      </c>
      <c r="F7" s="133">
        <f t="shared" si="0"/>
        <v>108.19124652639935</v>
      </c>
      <c r="G7" s="133">
        <f t="shared" si="1"/>
        <v>100</v>
      </c>
    </row>
    <row r="8" spans="1:11" s="11" customFormat="1" ht="31.5">
      <c r="A8" s="88" t="s">
        <v>17</v>
      </c>
      <c r="B8" s="126" t="s">
        <v>18</v>
      </c>
      <c r="C8" s="121">
        <v>27062.42</v>
      </c>
      <c r="D8" s="129">
        <v>27215.49</v>
      </c>
      <c r="E8" s="129">
        <v>27215.49</v>
      </c>
      <c r="F8" s="133">
        <f t="shared" si="0"/>
        <v>100.56561830021116</v>
      </c>
      <c r="G8" s="133">
        <f t="shared" si="1"/>
        <v>100</v>
      </c>
    </row>
    <row r="9" spans="1:11" s="11" customFormat="1" ht="15.75">
      <c r="A9" s="88" t="s">
        <v>19</v>
      </c>
      <c r="B9" s="126" t="s">
        <v>20</v>
      </c>
      <c r="C9" s="121">
        <v>68116.66</v>
      </c>
      <c r="D9" s="129">
        <v>78087.42</v>
      </c>
      <c r="E9" s="129">
        <v>78087.42</v>
      </c>
      <c r="F9" s="133">
        <f t="shared" si="0"/>
        <v>114.63776996699484</v>
      </c>
      <c r="G9" s="133">
        <f t="shared" si="1"/>
        <v>100</v>
      </c>
    </row>
    <row r="10" spans="1:11" s="11" customFormat="1" ht="15.75">
      <c r="A10" s="88" t="s">
        <v>21</v>
      </c>
      <c r="B10" s="126" t="s">
        <v>22</v>
      </c>
      <c r="C10" s="121">
        <v>50126.7</v>
      </c>
      <c r="D10" s="129">
        <v>51415</v>
      </c>
      <c r="E10" s="129">
        <v>51415</v>
      </c>
      <c r="F10" s="133">
        <f t="shared" si="0"/>
        <v>102.57008739853212</v>
      </c>
      <c r="G10" s="133">
        <f t="shared" si="1"/>
        <v>100</v>
      </c>
    </row>
    <row r="11" spans="1:11" s="11" customFormat="1" ht="31.5">
      <c r="A11" s="88" t="s">
        <v>23</v>
      </c>
      <c r="B11" s="126" t="s">
        <v>24</v>
      </c>
      <c r="C11" s="121">
        <v>65895.59</v>
      </c>
      <c r="D11" s="129">
        <v>66452.3</v>
      </c>
      <c r="E11" s="129">
        <v>66452.3</v>
      </c>
      <c r="F11" s="133">
        <f t="shared" si="0"/>
        <v>100.844836505751</v>
      </c>
      <c r="G11" s="133">
        <f t="shared" si="1"/>
        <v>100</v>
      </c>
    </row>
    <row r="12" spans="1:11" s="11" customFormat="1" ht="15.75">
      <c r="A12" s="88" t="s">
        <v>25</v>
      </c>
      <c r="B12" s="126" t="s">
        <v>26</v>
      </c>
      <c r="C12" s="121">
        <v>27683.03</v>
      </c>
      <c r="D12" s="129">
        <v>31121.7</v>
      </c>
      <c r="E12" s="129">
        <v>31121.7</v>
      </c>
      <c r="F12" s="133">
        <f t="shared" si="0"/>
        <v>112.42158101912977</v>
      </c>
      <c r="G12" s="133">
        <f t="shared" si="1"/>
        <v>100</v>
      </c>
    </row>
    <row r="13" spans="1:11" s="11" customFormat="1" ht="15.75">
      <c r="A13" s="88" t="s">
        <v>27</v>
      </c>
      <c r="B13" s="126" t="s">
        <v>28</v>
      </c>
      <c r="C13" s="121">
        <v>56224.55</v>
      </c>
      <c r="D13" s="129">
        <v>67290.7</v>
      </c>
      <c r="E13" s="129">
        <v>67290.7</v>
      </c>
      <c r="F13" s="133">
        <f t="shared" si="0"/>
        <v>119.68206059452675</v>
      </c>
      <c r="G13" s="133">
        <f t="shared" si="1"/>
        <v>100</v>
      </c>
    </row>
    <row r="14" spans="1:11" s="11" customFormat="1" ht="15.75">
      <c r="A14" s="88" t="s">
        <v>29</v>
      </c>
      <c r="B14" s="126" t="s">
        <v>30</v>
      </c>
      <c r="C14" s="121">
        <v>32812.519999999997</v>
      </c>
      <c r="D14" s="129">
        <v>38725.599999999999</v>
      </c>
      <c r="E14" s="129">
        <v>38725.599999999999</v>
      </c>
      <c r="F14" s="133">
        <f t="shared" si="0"/>
        <v>118.02080425398597</v>
      </c>
      <c r="G14" s="133">
        <f t="shared" si="1"/>
        <v>100</v>
      </c>
    </row>
    <row r="15" spans="1:11" s="11" customFormat="1" ht="31.5">
      <c r="A15" s="88" t="s">
        <v>31</v>
      </c>
      <c r="B15" s="126" t="s">
        <v>32</v>
      </c>
      <c r="C15" s="121">
        <v>67220.399999999994</v>
      </c>
      <c r="D15" s="129">
        <v>75460.399999999994</v>
      </c>
      <c r="E15" s="129">
        <v>75460.399999999994</v>
      </c>
      <c r="F15" s="133">
        <f t="shared" si="0"/>
        <v>112.25818352761961</v>
      </c>
      <c r="G15" s="133">
        <f t="shared" si="1"/>
        <v>100</v>
      </c>
    </row>
    <row r="16" spans="1:11" s="11" customFormat="1" ht="15.75">
      <c r="A16" s="88" t="s">
        <v>33</v>
      </c>
      <c r="B16" s="126" t="s">
        <v>34</v>
      </c>
      <c r="C16" s="121">
        <v>71793.42</v>
      </c>
      <c r="D16" s="129">
        <v>83469.5</v>
      </c>
      <c r="E16" s="129">
        <v>83469.399999999994</v>
      </c>
      <c r="F16" s="133">
        <f t="shared" si="0"/>
        <v>116.26330101003686</v>
      </c>
      <c r="G16" s="133">
        <f t="shared" si="1"/>
        <v>99.999880195760113</v>
      </c>
    </row>
    <row r="17" spans="1:7" s="7" customFormat="1" ht="15" customHeight="1">
      <c r="A17" s="122"/>
      <c r="B17" s="127" t="s">
        <v>10</v>
      </c>
      <c r="C17" s="124">
        <f>C4+C5+C7+C8+C9+C10+C11+C12+C13+C14+C15+C16</f>
        <v>786434.00000000023</v>
      </c>
      <c r="D17" s="124">
        <f>D4+D5+D7+D8+D9+D10+D11+D12+D13+D14+D15+D16</f>
        <v>861425.17999999993</v>
      </c>
      <c r="E17" s="124">
        <f>E4+E5+E7+E8+E9+E10+E11+E12+E13+E14+E15+E16</f>
        <v>861425.08</v>
      </c>
      <c r="F17" s="124">
        <f t="shared" si="0"/>
        <v>109.53558467716296</v>
      </c>
      <c r="G17" s="133">
        <f t="shared" si="1"/>
        <v>99.999988391330746</v>
      </c>
    </row>
    <row r="18" spans="1:7">
      <c r="D18" s="16"/>
    </row>
    <row r="19" spans="1:7">
      <c r="C19" s="130"/>
      <c r="D19" s="131"/>
      <c r="E19" s="131"/>
      <c r="F19" s="131"/>
      <c r="G19" s="132"/>
    </row>
  </sheetData>
  <mergeCells count="1">
    <mergeCell ref="A1:G1"/>
  </mergeCells>
  <phoneticPr fontId="29" type="noConversion"/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sqref="A1:G1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3.7109375" style="15" customWidth="1"/>
    <col min="5" max="5" width="12.85546875" style="17" customWidth="1"/>
    <col min="6" max="7" width="11.7109375" style="17" customWidth="1"/>
  </cols>
  <sheetData>
    <row r="1" spans="1:11" ht="94.5" customHeight="1">
      <c r="A1" s="167" t="s">
        <v>70</v>
      </c>
      <c r="B1" s="168"/>
      <c r="C1" s="168"/>
      <c r="D1" s="168"/>
      <c r="E1" s="168"/>
      <c r="F1" s="168"/>
      <c r="G1" s="168"/>
      <c r="H1" s="1"/>
      <c r="I1" s="1"/>
      <c r="J1" s="1"/>
    </row>
    <row r="2" spans="1:11" ht="157.5">
      <c r="A2" s="128" t="s">
        <v>0</v>
      </c>
      <c r="B2" s="128" t="s">
        <v>1</v>
      </c>
      <c r="C2" s="128" t="s">
        <v>2</v>
      </c>
      <c r="D2" s="128" t="s">
        <v>67</v>
      </c>
      <c r="E2" s="128" t="s">
        <v>4</v>
      </c>
      <c r="F2" s="128" t="s">
        <v>68</v>
      </c>
      <c r="G2" s="128" t="s">
        <v>6</v>
      </c>
      <c r="H2" s="1"/>
      <c r="I2" s="1"/>
      <c r="J2" s="1"/>
    </row>
    <row r="3" spans="1:11" s="7" customFormat="1" ht="15.75">
      <c r="A3" s="117"/>
      <c r="B3" s="118" t="s">
        <v>7</v>
      </c>
      <c r="C3" s="119">
        <f>C4+C5</f>
        <v>16701.599999999999</v>
      </c>
      <c r="D3" s="119">
        <f>D4+D5</f>
        <v>16701.599999999999</v>
      </c>
      <c r="E3" s="119">
        <f>E4+E5</f>
        <v>16701.599999999999</v>
      </c>
      <c r="F3" s="117">
        <f t="shared" ref="F3:F17" si="0">E3/C3*100</f>
        <v>100</v>
      </c>
      <c r="G3" s="133">
        <f>E3/D3*100</f>
        <v>100</v>
      </c>
    </row>
    <row r="4" spans="1:11" s="11" customFormat="1" ht="31.5">
      <c r="A4" s="88" t="s">
        <v>8</v>
      </c>
      <c r="B4" s="120" t="s">
        <v>9</v>
      </c>
      <c r="C4" s="134">
        <v>10191.6</v>
      </c>
      <c r="D4" s="134">
        <v>10191.6</v>
      </c>
      <c r="E4" s="134">
        <v>10191.6</v>
      </c>
      <c r="F4" s="133">
        <f t="shared" si="0"/>
        <v>100</v>
      </c>
      <c r="G4" s="133">
        <f>E4/D4*100</f>
        <v>100</v>
      </c>
    </row>
    <row r="5" spans="1:11" s="11" customFormat="1" ht="31.5">
      <c r="A5" s="88" t="s">
        <v>12</v>
      </c>
      <c r="B5" s="120" t="s">
        <v>13</v>
      </c>
      <c r="C5" s="134">
        <v>6510</v>
      </c>
      <c r="D5" s="134">
        <v>6510</v>
      </c>
      <c r="E5" s="134">
        <v>6510</v>
      </c>
      <c r="F5" s="133">
        <f t="shared" si="0"/>
        <v>100</v>
      </c>
      <c r="G5" s="133">
        <f>E5/D5*100</f>
        <v>100</v>
      </c>
    </row>
    <row r="6" spans="1:11" s="7" customFormat="1" ht="31.5">
      <c r="A6" s="122"/>
      <c r="B6" s="118" t="s">
        <v>14</v>
      </c>
      <c r="C6" s="124">
        <f>SUM(C7:C16)</f>
        <v>69006.2</v>
      </c>
      <c r="D6" s="124">
        <f>SUM(D7:D16)</f>
        <v>69006.2</v>
      </c>
      <c r="E6" s="124">
        <f>SUM(E7:E16)</f>
        <v>69006.2</v>
      </c>
      <c r="F6" s="124">
        <f t="shared" si="0"/>
        <v>100</v>
      </c>
      <c r="G6" s="133">
        <f t="shared" ref="G6:G17" si="1">E6/D6*100</f>
        <v>100</v>
      </c>
      <c r="K6" s="116"/>
    </row>
    <row r="7" spans="1:11" s="11" customFormat="1" ht="15.75">
      <c r="A7" s="88" t="s">
        <v>15</v>
      </c>
      <c r="B7" s="120" t="s">
        <v>16</v>
      </c>
      <c r="C7" s="134">
        <v>3937.8</v>
      </c>
      <c r="D7" s="134">
        <v>3937.8</v>
      </c>
      <c r="E7" s="134">
        <v>3937.8</v>
      </c>
      <c r="F7" s="133">
        <f t="shared" si="0"/>
        <v>100</v>
      </c>
      <c r="G7" s="133">
        <f t="shared" si="1"/>
        <v>100</v>
      </c>
    </row>
    <row r="8" spans="1:11" s="11" customFormat="1" ht="31.5">
      <c r="A8" s="88" t="s">
        <v>17</v>
      </c>
      <c r="B8" s="126" t="s">
        <v>18</v>
      </c>
      <c r="C8" s="134">
        <v>2966.6</v>
      </c>
      <c r="D8" s="134">
        <v>2966.6</v>
      </c>
      <c r="E8" s="134">
        <v>2966.6</v>
      </c>
      <c r="F8" s="133">
        <f t="shared" si="0"/>
        <v>100</v>
      </c>
      <c r="G8" s="133">
        <f t="shared" si="1"/>
        <v>100</v>
      </c>
    </row>
    <row r="9" spans="1:11" s="11" customFormat="1" ht="15.75">
      <c r="A9" s="88" t="s">
        <v>19</v>
      </c>
      <c r="B9" s="126" t="s">
        <v>20</v>
      </c>
      <c r="C9" s="134">
        <v>11981.4</v>
      </c>
      <c r="D9" s="134">
        <v>11981.4</v>
      </c>
      <c r="E9" s="134">
        <v>11981.4</v>
      </c>
      <c r="F9" s="133">
        <f t="shared" si="0"/>
        <v>100</v>
      </c>
      <c r="G9" s="133">
        <f t="shared" si="1"/>
        <v>100</v>
      </c>
    </row>
    <row r="10" spans="1:11" s="11" customFormat="1" ht="15.75">
      <c r="A10" s="88" t="s">
        <v>21</v>
      </c>
      <c r="B10" s="126" t="s">
        <v>22</v>
      </c>
      <c r="C10" s="134">
        <v>4313.8999999999996</v>
      </c>
      <c r="D10" s="134">
        <v>4313.8999999999996</v>
      </c>
      <c r="E10" s="134">
        <v>4313.8999999999996</v>
      </c>
      <c r="F10" s="133">
        <f t="shared" si="0"/>
        <v>100</v>
      </c>
      <c r="G10" s="133">
        <f t="shared" si="1"/>
        <v>100</v>
      </c>
    </row>
    <row r="11" spans="1:11" s="11" customFormat="1" ht="31.5">
      <c r="A11" s="88" t="s">
        <v>23</v>
      </c>
      <c r="B11" s="126" t="s">
        <v>24</v>
      </c>
      <c r="C11" s="134">
        <v>14719.7</v>
      </c>
      <c r="D11" s="134">
        <v>14719.7</v>
      </c>
      <c r="E11" s="134">
        <v>14719.7</v>
      </c>
      <c r="F11" s="133">
        <f t="shared" si="0"/>
        <v>100</v>
      </c>
      <c r="G11" s="133">
        <f t="shared" si="1"/>
        <v>100</v>
      </c>
    </row>
    <row r="12" spans="1:11" s="11" customFormat="1" ht="15.75">
      <c r="A12" s="88" t="s">
        <v>25</v>
      </c>
      <c r="B12" s="126" t="s">
        <v>26</v>
      </c>
      <c r="C12" s="134">
        <v>3167.2</v>
      </c>
      <c r="D12" s="134">
        <v>3167.2</v>
      </c>
      <c r="E12" s="134">
        <v>3167.2</v>
      </c>
      <c r="F12" s="133">
        <f t="shared" si="0"/>
        <v>100</v>
      </c>
      <c r="G12" s="133">
        <f t="shared" si="1"/>
        <v>100</v>
      </c>
    </row>
    <row r="13" spans="1:11" s="11" customFormat="1" ht="15.75">
      <c r="A13" s="88" t="s">
        <v>27</v>
      </c>
      <c r="B13" s="126" t="s">
        <v>28</v>
      </c>
      <c r="C13" s="134">
        <v>6000.4</v>
      </c>
      <c r="D13" s="134">
        <v>6000.4</v>
      </c>
      <c r="E13" s="134">
        <v>6000.4</v>
      </c>
      <c r="F13" s="133">
        <f t="shared" si="0"/>
        <v>100</v>
      </c>
      <c r="G13" s="133">
        <f t="shared" si="1"/>
        <v>100</v>
      </c>
    </row>
    <row r="14" spans="1:11" s="11" customFormat="1" ht="15.75">
      <c r="A14" s="88" t="s">
        <v>29</v>
      </c>
      <c r="B14" s="126" t="s">
        <v>30</v>
      </c>
      <c r="C14" s="134">
        <v>6481</v>
      </c>
      <c r="D14" s="134">
        <v>6481</v>
      </c>
      <c r="E14" s="134">
        <v>6481</v>
      </c>
      <c r="F14" s="133">
        <f t="shared" si="0"/>
        <v>100</v>
      </c>
      <c r="G14" s="133">
        <f t="shared" si="1"/>
        <v>100</v>
      </c>
    </row>
    <row r="15" spans="1:11" s="11" customFormat="1" ht="31.5">
      <c r="A15" s="88" t="s">
        <v>31</v>
      </c>
      <c r="B15" s="126" t="s">
        <v>32</v>
      </c>
      <c r="C15" s="134">
        <v>7704.3</v>
      </c>
      <c r="D15" s="134">
        <v>7704.3</v>
      </c>
      <c r="E15" s="134">
        <v>7704.3</v>
      </c>
      <c r="F15" s="133">
        <f t="shared" si="0"/>
        <v>100</v>
      </c>
      <c r="G15" s="133">
        <f t="shared" si="1"/>
        <v>100</v>
      </c>
    </row>
    <row r="16" spans="1:11" s="11" customFormat="1" ht="15.75">
      <c r="A16" s="88" t="s">
        <v>33</v>
      </c>
      <c r="B16" s="126" t="s">
        <v>34</v>
      </c>
      <c r="C16" s="134">
        <v>7733.9</v>
      </c>
      <c r="D16" s="134">
        <v>7733.9</v>
      </c>
      <c r="E16" s="134">
        <v>7733.9</v>
      </c>
      <c r="F16" s="133">
        <f t="shared" si="0"/>
        <v>100</v>
      </c>
      <c r="G16" s="133">
        <f t="shared" si="1"/>
        <v>100</v>
      </c>
    </row>
    <row r="17" spans="1:7" s="7" customFormat="1" ht="15" customHeight="1">
      <c r="A17" s="122"/>
      <c r="B17" s="127" t="s">
        <v>10</v>
      </c>
      <c r="C17" s="124">
        <f>C4+C5+C7+C8+C9+C10+C11+C12+C13+C14+C15+C16</f>
        <v>85707.8</v>
      </c>
      <c r="D17" s="124">
        <f>D4+D5+D7+D8+D9+D10+D11+D12+D13+D14+D15+D16</f>
        <v>85707.8</v>
      </c>
      <c r="E17" s="124">
        <f>E4+E5+E7+E8+E9+E10+E11+E12+E13+E14+E15+E16</f>
        <v>85707.8</v>
      </c>
      <c r="F17" s="124">
        <f t="shared" si="0"/>
        <v>100</v>
      </c>
      <c r="G17" s="133">
        <f t="shared" si="1"/>
        <v>100</v>
      </c>
    </row>
    <row r="18" spans="1:7">
      <c r="D18" s="16"/>
    </row>
    <row r="19" spans="1:7">
      <c r="C19" s="130"/>
      <c r="D19" s="131"/>
      <c r="E19" s="131"/>
      <c r="F19" s="131"/>
      <c r="G19" s="132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L2" sqref="L2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3.7109375" style="15" customWidth="1"/>
    <col min="5" max="5" width="12.85546875" style="17" customWidth="1"/>
    <col min="6" max="7" width="11.7109375" style="17" customWidth="1"/>
  </cols>
  <sheetData>
    <row r="1" spans="1:11" ht="97.5" customHeight="1">
      <c r="A1" s="167" t="s">
        <v>71</v>
      </c>
      <c r="B1" s="168"/>
      <c r="C1" s="168"/>
      <c r="D1" s="168"/>
      <c r="E1" s="168"/>
      <c r="F1" s="168"/>
      <c r="G1" s="168"/>
      <c r="H1" s="1"/>
      <c r="I1" s="1"/>
      <c r="J1" s="1"/>
    </row>
    <row r="2" spans="1:11" ht="157.5">
      <c r="A2" s="128" t="s">
        <v>0</v>
      </c>
      <c r="B2" s="128" t="s">
        <v>1</v>
      </c>
      <c r="C2" s="128" t="s">
        <v>2</v>
      </c>
      <c r="D2" s="128" t="s">
        <v>67</v>
      </c>
      <c r="E2" s="128" t="s">
        <v>4</v>
      </c>
      <c r="F2" s="128" t="s">
        <v>68</v>
      </c>
      <c r="G2" s="128" t="s">
        <v>6</v>
      </c>
      <c r="H2" s="1"/>
      <c r="I2" s="1"/>
      <c r="J2" s="1"/>
    </row>
    <row r="3" spans="1:11" s="7" customFormat="1" ht="15.75">
      <c r="A3" s="117"/>
      <c r="B3" s="118" t="s">
        <v>7</v>
      </c>
      <c r="C3" s="119">
        <f>C4+C5</f>
        <v>5698.5</v>
      </c>
      <c r="D3" s="119">
        <f>D4+D5</f>
        <v>4659.7</v>
      </c>
      <c r="E3" s="119">
        <f>E4+E5</f>
        <v>4659.7</v>
      </c>
      <c r="F3" s="135">
        <f t="shared" ref="F3:F17" si="0">E3/C3*100</f>
        <v>81.770641396858821</v>
      </c>
      <c r="G3" s="133">
        <f>E3/D3*100</f>
        <v>100</v>
      </c>
    </row>
    <row r="4" spans="1:11" s="11" customFormat="1" ht="31.5">
      <c r="A4" s="88" t="s">
        <v>8</v>
      </c>
      <c r="B4" s="120" t="s">
        <v>9</v>
      </c>
      <c r="C4" s="133">
        <v>3645</v>
      </c>
      <c r="D4" s="134">
        <v>3513.6</v>
      </c>
      <c r="E4" s="134">
        <v>3513.6</v>
      </c>
      <c r="F4" s="136">
        <f t="shared" si="0"/>
        <v>96.395061728395063</v>
      </c>
      <c r="G4" s="133">
        <f>E4/D4*100</f>
        <v>100</v>
      </c>
    </row>
    <row r="5" spans="1:11" s="11" customFormat="1" ht="31.5">
      <c r="A5" s="88" t="s">
        <v>12</v>
      </c>
      <c r="B5" s="120" t="s">
        <v>13</v>
      </c>
      <c r="C5" s="133">
        <v>2053.5</v>
      </c>
      <c r="D5" s="134">
        <v>1146.0999999999999</v>
      </c>
      <c r="E5" s="134">
        <v>1146.0999999999999</v>
      </c>
      <c r="F5" s="136">
        <f t="shared" si="0"/>
        <v>55.812028244460677</v>
      </c>
      <c r="G5" s="133">
        <f>E5/D5*100</f>
        <v>100</v>
      </c>
    </row>
    <row r="6" spans="1:11" s="7" customFormat="1" ht="31.5">
      <c r="A6" s="122"/>
      <c r="B6" s="118" t="s">
        <v>14</v>
      </c>
      <c r="C6" s="124">
        <f>SUM(C7:C16)</f>
        <v>15402.400000000001</v>
      </c>
      <c r="D6" s="124">
        <f>SUM(D7:D16)</f>
        <v>7599</v>
      </c>
      <c r="E6" s="124">
        <f>SUM(E7:E16)</f>
        <v>7599</v>
      </c>
      <c r="F6" s="137">
        <f t="shared" si="0"/>
        <v>49.33646704409702</v>
      </c>
      <c r="G6" s="133">
        <f>E6/D6*100</f>
        <v>100</v>
      </c>
      <c r="K6" s="116"/>
    </row>
    <row r="7" spans="1:11" s="11" customFormat="1" ht="15.75">
      <c r="A7" s="88" t="s">
        <v>15</v>
      </c>
      <c r="B7" s="120" t="s">
        <v>16</v>
      </c>
      <c r="C7" s="133">
        <v>455.6</v>
      </c>
      <c r="D7" s="134">
        <v>265.60000000000002</v>
      </c>
      <c r="E7" s="134">
        <v>265.60000000000002</v>
      </c>
      <c r="F7" s="136">
        <f t="shared" si="0"/>
        <v>58.29675153643548</v>
      </c>
      <c r="G7" s="133">
        <f t="shared" ref="G7:G17" si="1">E7/D7*100</f>
        <v>100</v>
      </c>
    </row>
    <row r="8" spans="1:11" s="11" customFormat="1" ht="31.5">
      <c r="A8" s="88" t="s">
        <v>17</v>
      </c>
      <c r="B8" s="126" t="s">
        <v>18</v>
      </c>
      <c r="C8" s="133">
        <v>1082</v>
      </c>
      <c r="D8" s="134">
        <v>418.4</v>
      </c>
      <c r="E8" s="134">
        <v>418.4</v>
      </c>
      <c r="F8" s="136">
        <f t="shared" si="0"/>
        <v>38.669131238447321</v>
      </c>
      <c r="G8" s="133">
        <f t="shared" si="1"/>
        <v>100</v>
      </c>
    </row>
    <row r="9" spans="1:11" s="11" customFormat="1" ht="15.75">
      <c r="A9" s="88" t="s">
        <v>19</v>
      </c>
      <c r="B9" s="126" t="s">
        <v>20</v>
      </c>
      <c r="C9" s="133">
        <v>3046.2</v>
      </c>
      <c r="D9" s="134">
        <v>881.2</v>
      </c>
      <c r="E9" s="134">
        <v>881.2</v>
      </c>
      <c r="F9" s="136">
        <f t="shared" si="0"/>
        <v>28.927844527608173</v>
      </c>
      <c r="G9" s="133">
        <f t="shared" si="1"/>
        <v>100</v>
      </c>
    </row>
    <row r="10" spans="1:11" s="11" customFormat="1" ht="15.75">
      <c r="A10" s="88" t="s">
        <v>21</v>
      </c>
      <c r="B10" s="126" t="s">
        <v>22</v>
      </c>
      <c r="C10" s="133">
        <v>856</v>
      </c>
      <c r="D10" s="134">
        <v>273</v>
      </c>
      <c r="E10" s="134">
        <v>273</v>
      </c>
      <c r="F10" s="136">
        <f t="shared" si="0"/>
        <v>31.892523364485982</v>
      </c>
      <c r="G10" s="133">
        <f t="shared" si="1"/>
        <v>100</v>
      </c>
    </row>
    <row r="11" spans="1:11" s="11" customFormat="1" ht="31.5">
      <c r="A11" s="88" t="s">
        <v>23</v>
      </c>
      <c r="B11" s="126" t="s">
        <v>24</v>
      </c>
      <c r="C11" s="133">
        <v>3327.7</v>
      </c>
      <c r="D11" s="134">
        <v>2421.3000000000002</v>
      </c>
      <c r="E11" s="134">
        <v>2421.3000000000002</v>
      </c>
      <c r="F11" s="136">
        <f t="shared" si="0"/>
        <v>72.761967725456032</v>
      </c>
      <c r="G11" s="133">
        <f t="shared" si="1"/>
        <v>100</v>
      </c>
    </row>
    <row r="12" spans="1:11" s="11" customFormat="1" ht="15.75">
      <c r="A12" s="88" t="s">
        <v>25</v>
      </c>
      <c r="B12" s="126" t="s">
        <v>26</v>
      </c>
      <c r="C12" s="133">
        <v>1002.7</v>
      </c>
      <c r="D12" s="134">
        <v>518.9</v>
      </c>
      <c r="E12" s="134">
        <v>518.9</v>
      </c>
      <c r="F12" s="136">
        <f t="shared" si="0"/>
        <v>51.750274259499349</v>
      </c>
      <c r="G12" s="133">
        <f t="shared" si="1"/>
        <v>100</v>
      </c>
    </row>
    <row r="13" spans="1:11" s="11" customFormat="1" ht="15.75">
      <c r="A13" s="88" t="s">
        <v>27</v>
      </c>
      <c r="B13" s="126" t="s">
        <v>28</v>
      </c>
      <c r="C13" s="133">
        <v>460</v>
      </c>
      <c r="D13" s="134">
        <v>489.5</v>
      </c>
      <c r="E13" s="134">
        <v>489.5</v>
      </c>
      <c r="F13" s="136">
        <f t="shared" si="0"/>
        <v>106.41304347826086</v>
      </c>
      <c r="G13" s="133">
        <f t="shared" si="1"/>
        <v>100</v>
      </c>
    </row>
    <row r="14" spans="1:11" s="11" customFormat="1" ht="15.75">
      <c r="A14" s="88" t="s">
        <v>29</v>
      </c>
      <c r="B14" s="126" t="s">
        <v>30</v>
      </c>
      <c r="C14" s="133">
        <v>900</v>
      </c>
      <c r="D14" s="134">
        <v>419.5</v>
      </c>
      <c r="E14" s="134">
        <v>419.5</v>
      </c>
      <c r="F14" s="136">
        <f t="shared" si="0"/>
        <v>46.611111111111107</v>
      </c>
      <c r="G14" s="133">
        <f t="shared" si="1"/>
        <v>100</v>
      </c>
    </row>
    <row r="15" spans="1:11" s="11" customFormat="1" ht="31.5">
      <c r="A15" s="88" t="s">
        <v>31</v>
      </c>
      <c r="B15" s="126" t="s">
        <v>32</v>
      </c>
      <c r="C15" s="133">
        <v>1328</v>
      </c>
      <c r="D15" s="134">
        <v>932</v>
      </c>
      <c r="E15" s="134">
        <v>932</v>
      </c>
      <c r="F15" s="136">
        <f t="shared" si="0"/>
        <v>70.180722891566262</v>
      </c>
      <c r="G15" s="133">
        <f t="shared" si="1"/>
        <v>100</v>
      </c>
    </row>
    <row r="16" spans="1:11" s="11" customFormat="1" ht="15.75">
      <c r="A16" s="88" t="s">
        <v>33</v>
      </c>
      <c r="B16" s="126" t="s">
        <v>34</v>
      </c>
      <c r="C16" s="133">
        <v>2944.2</v>
      </c>
      <c r="D16" s="134">
        <v>979.6</v>
      </c>
      <c r="E16" s="134">
        <v>979.6</v>
      </c>
      <c r="F16" s="136">
        <f t="shared" si="0"/>
        <v>33.272196182324571</v>
      </c>
      <c r="G16" s="133">
        <f t="shared" si="1"/>
        <v>100</v>
      </c>
    </row>
    <row r="17" spans="1:7" s="7" customFormat="1" ht="15" customHeight="1">
      <c r="A17" s="122"/>
      <c r="B17" s="127" t="s">
        <v>10</v>
      </c>
      <c r="C17" s="124">
        <f>C4+C5+C7+C8+C9+C10+C11+C12+C13+C14+C15+C16</f>
        <v>21100.9</v>
      </c>
      <c r="D17" s="124">
        <f>D4+D5+D7+D8+D9+D10+D11+D12+D13+D14+D15+D16</f>
        <v>12258.7</v>
      </c>
      <c r="E17" s="124">
        <f>E4+E5+E7+E8+E9+E10+E11+E12+E13+E14+E15+E16</f>
        <v>12258.7</v>
      </c>
      <c r="F17" s="137">
        <f t="shared" si="0"/>
        <v>58.095626252908637</v>
      </c>
      <c r="G17" s="133">
        <f t="shared" si="1"/>
        <v>100</v>
      </c>
    </row>
    <row r="18" spans="1:7">
      <c r="D18" s="16"/>
    </row>
    <row r="19" spans="1:7">
      <c r="C19" s="130"/>
      <c r="D19" s="131"/>
      <c r="E19" s="131"/>
      <c r="F19" s="131"/>
      <c r="G19" s="132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6" sqref="I6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30.5" customHeight="1">
      <c r="A1" s="157" t="s">
        <v>75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5402.2</v>
      </c>
      <c r="D3" s="144">
        <f>D4+D5</f>
        <v>4770.8</v>
      </c>
      <c r="E3" s="144">
        <f>E4+E5</f>
        <v>4770.8</v>
      </c>
      <c r="F3" s="125">
        <f>E3/C3*100</f>
        <v>88.312169116285972</v>
      </c>
      <c r="G3" s="125">
        <f>E3/D3*100</f>
        <v>100</v>
      </c>
    </row>
    <row r="4" spans="1:10" s="11" customFormat="1" ht="31.5">
      <c r="A4" s="88" t="s">
        <v>8</v>
      </c>
      <c r="B4" s="120" t="s">
        <v>9</v>
      </c>
      <c r="C4" s="93">
        <v>631.4</v>
      </c>
      <c r="D4" s="93">
        <v>0</v>
      </c>
      <c r="E4" s="93">
        <v>0</v>
      </c>
      <c r="F4" s="93">
        <f>E4/C4*100</f>
        <v>0</v>
      </c>
      <c r="G4" s="93">
        <v>0</v>
      </c>
    </row>
    <row r="5" spans="1:10" s="11" customFormat="1" ht="31.5">
      <c r="A5" s="88" t="s">
        <v>12</v>
      </c>
      <c r="B5" s="120" t="s">
        <v>13</v>
      </c>
      <c r="C5" s="93">
        <v>4770.8</v>
      </c>
      <c r="D5" s="93">
        <v>4770.8</v>
      </c>
      <c r="E5" s="93">
        <v>4770.8</v>
      </c>
      <c r="F5" s="93">
        <f>E5/C5*100</f>
        <v>100</v>
      </c>
      <c r="G5" s="93">
        <f>E5/D5*100</f>
        <v>100</v>
      </c>
    </row>
    <row r="6" spans="1:10" s="7" customFormat="1" ht="31.5">
      <c r="A6" s="122"/>
      <c r="B6" s="118" t="s">
        <v>14</v>
      </c>
      <c r="C6" s="125">
        <f>SUM(C7:C16)</f>
        <v>18542.3</v>
      </c>
      <c r="D6" s="125">
        <f>SUM(D7:D16)</f>
        <v>18686.599999999999</v>
      </c>
      <c r="E6" s="125">
        <f>SUM(E7:E16)</f>
        <v>18686.599999999999</v>
      </c>
      <c r="F6" s="125">
        <f>E6/C6*100</f>
        <v>100.77822060909381</v>
      </c>
      <c r="G6" s="125">
        <f>E6/D6*100</f>
        <v>100</v>
      </c>
    </row>
    <row r="7" spans="1:10" s="11" customFormat="1" ht="15.75">
      <c r="A7" s="88" t="s">
        <v>15</v>
      </c>
      <c r="B7" s="120" t="s">
        <v>16</v>
      </c>
      <c r="C7" s="93">
        <v>1416.2</v>
      </c>
      <c r="D7" s="93">
        <v>1416.2</v>
      </c>
      <c r="E7" s="93">
        <v>1416.2</v>
      </c>
      <c r="F7" s="93">
        <f>E7/C7*100</f>
        <v>100</v>
      </c>
      <c r="G7" s="93">
        <f>E7/D7*100</f>
        <v>100</v>
      </c>
    </row>
    <row r="8" spans="1:10" s="11" customFormat="1" ht="31.5">
      <c r="A8" s="88" t="s">
        <v>17</v>
      </c>
      <c r="B8" s="126" t="s">
        <v>18</v>
      </c>
      <c r="C8" s="93">
        <v>1396.6</v>
      </c>
      <c r="D8" s="93">
        <v>1396.6</v>
      </c>
      <c r="E8" s="93">
        <v>1396.6</v>
      </c>
      <c r="F8" s="93">
        <f t="shared" ref="F8:F16" si="0">E8/C8*100</f>
        <v>100</v>
      </c>
      <c r="G8" s="93">
        <f t="shared" ref="G8:G16" si="1">E8/D8*100</f>
        <v>100</v>
      </c>
    </row>
    <row r="9" spans="1:10" s="11" customFormat="1" ht="15.75">
      <c r="A9" s="88" t="s">
        <v>19</v>
      </c>
      <c r="B9" s="126" t="s">
        <v>20</v>
      </c>
      <c r="C9" s="93">
        <v>3932.7</v>
      </c>
      <c r="D9" s="93">
        <v>3932.7</v>
      </c>
      <c r="E9" s="93">
        <v>3932.7</v>
      </c>
      <c r="F9" s="93">
        <f t="shared" si="0"/>
        <v>100</v>
      </c>
      <c r="G9" s="93">
        <f t="shared" si="1"/>
        <v>100</v>
      </c>
    </row>
    <row r="10" spans="1:10" s="11" customFormat="1" ht="15.75">
      <c r="A10" s="88" t="s">
        <v>21</v>
      </c>
      <c r="B10" s="126" t="s">
        <v>22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</row>
    <row r="11" spans="1:10" s="11" customFormat="1" ht="31.5">
      <c r="A11" s="88" t="s">
        <v>23</v>
      </c>
      <c r="B11" s="126" t="s">
        <v>24</v>
      </c>
      <c r="C11" s="93">
        <v>2072.9</v>
      </c>
      <c r="D11" s="93">
        <v>2072.9</v>
      </c>
      <c r="E11" s="93">
        <v>2072.9</v>
      </c>
      <c r="F11" s="93">
        <f t="shared" si="0"/>
        <v>100</v>
      </c>
      <c r="G11" s="93">
        <f t="shared" si="1"/>
        <v>100</v>
      </c>
    </row>
    <row r="12" spans="1:10" s="11" customFormat="1" ht="15.75">
      <c r="A12" s="88" t="s">
        <v>25</v>
      </c>
      <c r="B12" s="126" t="s">
        <v>26</v>
      </c>
      <c r="C12" s="93">
        <v>1357.3</v>
      </c>
      <c r="D12" s="93">
        <v>1357.3</v>
      </c>
      <c r="E12" s="93">
        <v>1357.3</v>
      </c>
      <c r="F12" s="93">
        <f t="shared" si="0"/>
        <v>100</v>
      </c>
      <c r="G12" s="93">
        <f t="shared" si="1"/>
        <v>100</v>
      </c>
    </row>
    <row r="13" spans="1:10" s="11" customFormat="1" ht="15.75">
      <c r="A13" s="88" t="s">
        <v>27</v>
      </c>
      <c r="B13" s="126" t="s">
        <v>28</v>
      </c>
      <c r="C13" s="93">
        <v>2287.9</v>
      </c>
      <c r="D13" s="93">
        <v>2287.9</v>
      </c>
      <c r="E13" s="93">
        <v>2287.9</v>
      </c>
      <c r="F13" s="93">
        <f t="shared" si="0"/>
        <v>100</v>
      </c>
      <c r="G13" s="93">
        <f t="shared" si="1"/>
        <v>100</v>
      </c>
    </row>
    <row r="14" spans="1:10" s="11" customFormat="1" ht="15.75">
      <c r="A14" s="88" t="s">
        <v>29</v>
      </c>
      <c r="B14" s="126" t="s">
        <v>30</v>
      </c>
      <c r="C14" s="93">
        <v>1197.2</v>
      </c>
      <c r="D14" s="93">
        <v>1197.2</v>
      </c>
      <c r="E14" s="93">
        <v>1197.2</v>
      </c>
      <c r="F14" s="93">
        <f t="shared" si="0"/>
        <v>100</v>
      </c>
      <c r="G14" s="93">
        <f t="shared" si="1"/>
        <v>100</v>
      </c>
    </row>
    <row r="15" spans="1:10" s="11" customFormat="1" ht="31.5">
      <c r="A15" s="88" t="s">
        <v>31</v>
      </c>
      <c r="B15" s="126" t="s">
        <v>32</v>
      </c>
      <c r="C15" s="93">
        <v>2916.7</v>
      </c>
      <c r="D15" s="93">
        <v>2916.7</v>
      </c>
      <c r="E15" s="93">
        <v>2916.7</v>
      </c>
      <c r="F15" s="93">
        <f t="shared" si="0"/>
        <v>100</v>
      </c>
      <c r="G15" s="93">
        <f t="shared" si="1"/>
        <v>100</v>
      </c>
    </row>
    <row r="16" spans="1:10" s="11" customFormat="1" ht="15.75">
      <c r="A16" s="88" t="s">
        <v>33</v>
      </c>
      <c r="B16" s="126" t="s">
        <v>34</v>
      </c>
      <c r="C16" s="93">
        <v>1964.8</v>
      </c>
      <c r="D16" s="93">
        <v>2109.1</v>
      </c>
      <c r="E16" s="93">
        <v>2109.1</v>
      </c>
      <c r="F16" s="93">
        <f t="shared" si="0"/>
        <v>107.34425895765472</v>
      </c>
      <c r="G16" s="93">
        <f t="shared" si="1"/>
        <v>100</v>
      </c>
    </row>
    <row r="17" spans="1:7" s="7" customFormat="1" ht="15.75">
      <c r="A17" s="122"/>
      <c r="B17" s="127" t="s">
        <v>10</v>
      </c>
      <c r="C17" s="125">
        <f>C4+C5+C7+C8+C9+C10+C11+C12+C13+C14+C15+C16</f>
        <v>23944.5</v>
      </c>
      <c r="D17" s="125">
        <f>D4+D5+D7+D8+D9+D10+D11+D12+D13+D14+D15+D16</f>
        <v>23457.399999999998</v>
      </c>
      <c r="E17" s="125">
        <f>E4+E5+E7+E8+E9+E10+E11+E12+E13+E14+E15+E16</f>
        <v>23457.399999999998</v>
      </c>
      <c r="F17" s="125">
        <f>E17/C17*100</f>
        <v>97.965712376537397</v>
      </c>
      <c r="G17" s="125">
        <f>E17/D17*100</f>
        <v>100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2" sqref="D22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>
      <c r="A1" s="154" t="s">
        <v>36</v>
      </c>
      <c r="B1" s="155"/>
      <c r="C1" s="155"/>
      <c r="D1" s="155"/>
      <c r="E1" s="155"/>
      <c r="F1" s="155"/>
      <c r="G1" s="155"/>
      <c r="H1" s="1"/>
      <c r="I1" s="1"/>
      <c r="J1" s="1"/>
    </row>
    <row r="2" spans="1:10" ht="72">
      <c r="A2" s="2" t="s">
        <v>0</v>
      </c>
      <c r="B2" s="2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"/>
      <c r="I2" s="1"/>
      <c r="J2" s="1"/>
    </row>
    <row r="3" spans="1:10" s="7" customFormat="1" ht="12.75">
      <c r="A3" s="3"/>
      <c r="B3" s="38" t="s">
        <v>7</v>
      </c>
      <c r="C3" s="39">
        <f>C4+C5</f>
        <v>20010.399999999998</v>
      </c>
      <c r="D3" s="22">
        <f>D4+D5</f>
        <v>23182.300000000003</v>
      </c>
      <c r="E3" s="22">
        <f>E4+E5</f>
        <v>23161.200000000001</v>
      </c>
      <c r="F3" s="24">
        <f t="shared" ref="F3:F17" si="0">E3/C3*100</f>
        <v>115.74581217766764</v>
      </c>
      <c r="G3" s="24">
        <f t="shared" ref="G3:G17" si="1">E3/D3*100</f>
        <v>99.908982283897615</v>
      </c>
    </row>
    <row r="4" spans="1:10" s="11" customFormat="1" ht="12.75">
      <c r="A4" s="8" t="s">
        <v>8</v>
      </c>
      <c r="B4" s="40" t="s">
        <v>9</v>
      </c>
      <c r="C4" s="41">
        <v>18179.3</v>
      </c>
      <c r="D4" s="42">
        <v>21146.9</v>
      </c>
      <c r="E4" s="29">
        <v>21125.9</v>
      </c>
      <c r="F4" s="30">
        <f t="shared" si="0"/>
        <v>116.20854488346637</v>
      </c>
      <c r="G4" s="30">
        <f t="shared" si="1"/>
        <v>99.900694664466187</v>
      </c>
    </row>
    <row r="5" spans="1:10" s="11" customFormat="1" ht="12.75">
      <c r="A5" s="8" t="s">
        <v>12</v>
      </c>
      <c r="B5" s="40" t="s">
        <v>13</v>
      </c>
      <c r="C5" s="41">
        <v>1831.1</v>
      </c>
      <c r="D5" s="42">
        <v>2035.4</v>
      </c>
      <c r="E5" s="29">
        <v>2035.3</v>
      </c>
      <c r="F5" s="30">
        <f t="shared" si="0"/>
        <v>111.15176669761347</v>
      </c>
      <c r="G5" s="30">
        <f t="shared" si="1"/>
        <v>99.995086960793941</v>
      </c>
    </row>
    <row r="6" spans="1:10" s="7" customFormat="1" ht="12.75">
      <c r="A6" s="12"/>
      <c r="B6" s="38" t="s">
        <v>14</v>
      </c>
      <c r="C6" s="43">
        <f>SUM(C7:C16)</f>
        <v>22172.199999999997</v>
      </c>
      <c r="D6" s="32">
        <f>SUM(D7:D16)</f>
        <v>26209.500000000004</v>
      </c>
      <c r="E6" s="32">
        <f>SUM(E7:E16)</f>
        <v>26168.300000000003</v>
      </c>
      <c r="F6" s="24">
        <f t="shared" si="0"/>
        <v>118.02301981760948</v>
      </c>
      <c r="G6" s="24">
        <f t="shared" si="1"/>
        <v>99.842805089757519</v>
      </c>
    </row>
    <row r="7" spans="1:10" s="11" customFormat="1" ht="12.75">
      <c r="A7" s="8" t="s">
        <v>15</v>
      </c>
      <c r="B7" s="40" t="s">
        <v>16</v>
      </c>
      <c r="C7" s="41">
        <v>1628.7</v>
      </c>
      <c r="D7" s="42">
        <v>1963.5</v>
      </c>
      <c r="E7" s="29">
        <v>1963.5</v>
      </c>
      <c r="F7" s="30">
        <f t="shared" si="0"/>
        <v>120.55627187327316</v>
      </c>
      <c r="G7" s="30">
        <f t="shared" si="1"/>
        <v>100</v>
      </c>
    </row>
    <row r="8" spans="1:10" s="11" customFormat="1" ht="12.75">
      <c r="A8" s="8" t="s">
        <v>17</v>
      </c>
      <c r="B8" s="44" t="s">
        <v>18</v>
      </c>
      <c r="C8" s="41">
        <v>1973.6</v>
      </c>
      <c r="D8" s="42">
        <v>2262.3000000000002</v>
      </c>
      <c r="E8" s="29">
        <v>2262.3000000000002</v>
      </c>
      <c r="F8" s="30">
        <f t="shared" si="0"/>
        <v>114.62809079854075</v>
      </c>
      <c r="G8" s="30">
        <f t="shared" si="1"/>
        <v>100</v>
      </c>
    </row>
    <row r="9" spans="1:10" s="11" customFormat="1" ht="12.75">
      <c r="A9" s="8" t="s">
        <v>19</v>
      </c>
      <c r="B9" s="44" t="s">
        <v>20</v>
      </c>
      <c r="C9" s="41">
        <v>5964.3</v>
      </c>
      <c r="D9" s="42">
        <v>6848.2</v>
      </c>
      <c r="E9" s="29">
        <v>6846.6</v>
      </c>
      <c r="F9" s="30">
        <f t="shared" si="0"/>
        <v>114.79301845983602</v>
      </c>
      <c r="G9" s="30">
        <f t="shared" si="1"/>
        <v>99.97663619637278</v>
      </c>
    </row>
    <row r="10" spans="1:10" s="11" customFormat="1" ht="12.75">
      <c r="A10" s="8" t="s">
        <v>21</v>
      </c>
      <c r="B10" s="44" t="s">
        <v>22</v>
      </c>
      <c r="C10" s="41">
        <v>564.79999999999995</v>
      </c>
      <c r="D10" s="42">
        <v>691.4</v>
      </c>
      <c r="E10" s="45">
        <v>691.4</v>
      </c>
      <c r="F10" s="30">
        <f t="shared" si="0"/>
        <v>122.41501416430596</v>
      </c>
      <c r="G10" s="30">
        <f t="shared" si="1"/>
        <v>100</v>
      </c>
    </row>
    <row r="11" spans="1:10" s="11" customFormat="1" ht="12.75">
      <c r="A11" s="8" t="s">
        <v>23</v>
      </c>
      <c r="B11" s="44" t="s">
        <v>24</v>
      </c>
      <c r="C11" s="41">
        <v>499.4</v>
      </c>
      <c r="D11" s="42">
        <v>586.20000000000005</v>
      </c>
      <c r="E11" s="45">
        <v>585</v>
      </c>
      <c r="F11" s="30">
        <f t="shared" si="0"/>
        <v>117.14056868241892</v>
      </c>
      <c r="G11" s="30">
        <f t="shared" si="1"/>
        <v>99.795291709314213</v>
      </c>
    </row>
    <row r="12" spans="1:10" s="11" customFormat="1" ht="12.75">
      <c r="A12" s="8" t="s">
        <v>25</v>
      </c>
      <c r="B12" s="44" t="s">
        <v>26</v>
      </c>
      <c r="C12" s="41">
        <v>1986.8</v>
      </c>
      <c r="D12" s="42">
        <v>2260.4</v>
      </c>
      <c r="E12" s="29">
        <v>2255.8000000000002</v>
      </c>
      <c r="F12" s="30">
        <f t="shared" si="0"/>
        <v>113.53935977451179</v>
      </c>
      <c r="G12" s="30">
        <f t="shared" si="1"/>
        <v>99.796496195363659</v>
      </c>
    </row>
    <row r="13" spans="1:10" s="11" customFormat="1" ht="12.75">
      <c r="A13" s="8" t="s">
        <v>27</v>
      </c>
      <c r="B13" s="44" t="s">
        <v>28</v>
      </c>
      <c r="C13" s="41">
        <v>1740</v>
      </c>
      <c r="D13" s="42">
        <v>2137.4</v>
      </c>
      <c r="E13" s="29">
        <v>2135.1</v>
      </c>
      <c r="F13" s="30">
        <f t="shared" si="0"/>
        <v>122.70689655172413</v>
      </c>
      <c r="G13" s="30">
        <f t="shared" si="1"/>
        <v>99.892392626555619</v>
      </c>
    </row>
    <row r="14" spans="1:10" s="11" customFormat="1" ht="12.75">
      <c r="A14" s="8" t="s">
        <v>29</v>
      </c>
      <c r="B14" s="44" t="s">
        <v>30</v>
      </c>
      <c r="C14" s="41">
        <v>2166.3000000000002</v>
      </c>
      <c r="D14" s="42">
        <v>2476.4</v>
      </c>
      <c r="E14" s="29">
        <v>2476.4</v>
      </c>
      <c r="F14" s="30">
        <f t="shared" si="0"/>
        <v>114.31473018510825</v>
      </c>
      <c r="G14" s="30">
        <f t="shared" si="1"/>
        <v>100</v>
      </c>
    </row>
    <row r="15" spans="1:10" s="11" customFormat="1" ht="12.75">
      <c r="A15" s="8" t="s">
        <v>31</v>
      </c>
      <c r="B15" s="44" t="s">
        <v>32</v>
      </c>
      <c r="C15" s="41">
        <v>2681</v>
      </c>
      <c r="D15" s="42">
        <v>3290.3</v>
      </c>
      <c r="E15" s="29">
        <v>3273.4</v>
      </c>
      <c r="F15" s="30">
        <f t="shared" si="0"/>
        <v>122.09623274897427</v>
      </c>
      <c r="G15" s="30">
        <f t="shared" si="1"/>
        <v>99.486369024101137</v>
      </c>
    </row>
    <row r="16" spans="1:10" s="11" customFormat="1" ht="12.75">
      <c r="A16" s="8" t="s">
        <v>33</v>
      </c>
      <c r="B16" s="44" t="s">
        <v>34</v>
      </c>
      <c r="C16" s="41">
        <v>2967.3</v>
      </c>
      <c r="D16" s="42">
        <v>3693.4</v>
      </c>
      <c r="E16" s="29">
        <v>3678.8</v>
      </c>
      <c r="F16" s="30">
        <f t="shared" si="0"/>
        <v>123.97802716274053</v>
      </c>
      <c r="G16" s="30">
        <f t="shared" si="1"/>
        <v>99.604700276168302</v>
      </c>
    </row>
    <row r="17" spans="1:7" s="7" customFormat="1" ht="12.75">
      <c r="A17" s="12"/>
      <c r="B17" s="46" t="s">
        <v>10</v>
      </c>
      <c r="C17" s="43">
        <f>C4+C5+C7+C8+C9+C10+C11+C12+C13+C14+C15+C16</f>
        <v>42182.600000000006</v>
      </c>
      <c r="D17" s="32">
        <f>D4+D5+D7+D8+D9+D10+D11+D12+D13+D14+D15+D16</f>
        <v>49391.80000000001</v>
      </c>
      <c r="E17" s="36">
        <f>E4+E5+E7+E8+E9+E10+E11+E12+E13+E14+E15+E16</f>
        <v>49329.500000000007</v>
      </c>
      <c r="F17" s="24">
        <f t="shared" si="0"/>
        <v>116.94276787111274</v>
      </c>
      <c r="G17" s="24">
        <f t="shared" si="1"/>
        <v>99.873865702404046</v>
      </c>
    </row>
    <row r="18" spans="1:7">
      <c r="C18" s="47"/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6" sqref="K36"/>
    </sheetView>
  </sheetViews>
  <sheetFormatPr defaultRowHeight="15"/>
  <sheetData/>
  <phoneticPr fontId="2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4" sqref="I4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16.25" customHeight="1">
      <c r="A1" s="157" t="s">
        <v>76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950.2</v>
      </c>
      <c r="D3" s="144">
        <f>D4+D5</f>
        <v>786.5</v>
      </c>
      <c r="E3" s="144">
        <f>E4+E5</f>
        <v>730.5</v>
      </c>
      <c r="F3" s="125">
        <f>E3/C3*100</f>
        <v>76.878551883813927</v>
      </c>
      <c r="G3" s="125">
        <f>E3/D3*100</f>
        <v>92.879847425301975</v>
      </c>
    </row>
    <row r="4" spans="1:10" s="11" customFormat="1" ht="31.5">
      <c r="A4" s="88" t="s">
        <v>8</v>
      </c>
      <c r="B4" s="120" t="s">
        <v>9</v>
      </c>
      <c r="C4" s="93">
        <v>700</v>
      </c>
      <c r="D4" s="93">
        <v>630</v>
      </c>
      <c r="E4" s="93">
        <v>628</v>
      </c>
      <c r="F4" s="93">
        <f>E4/C4*100</f>
        <v>89.714285714285708</v>
      </c>
      <c r="G4" s="93">
        <f>E4/D4*100</f>
        <v>99.682539682539684</v>
      </c>
    </row>
    <row r="5" spans="1:10" s="11" customFormat="1" ht="31.5">
      <c r="A5" s="88" t="s">
        <v>12</v>
      </c>
      <c r="B5" s="120" t="s">
        <v>13</v>
      </c>
      <c r="C5" s="93">
        <v>250.2</v>
      </c>
      <c r="D5" s="93">
        <v>156.5</v>
      </c>
      <c r="E5" s="93">
        <v>102.5</v>
      </c>
      <c r="F5" s="93">
        <f>E5/C5*100</f>
        <v>40.967226219024781</v>
      </c>
      <c r="G5" s="93">
        <f>E5/D5*100</f>
        <v>65.49520766773162</v>
      </c>
    </row>
    <row r="6" spans="1:10" s="7" customFormat="1" ht="31.5">
      <c r="A6" s="122"/>
      <c r="B6" s="118" t="s">
        <v>14</v>
      </c>
      <c r="C6" s="125">
        <f>SUM(C7:C16)</f>
        <v>2551.6</v>
      </c>
      <c r="D6" s="125">
        <f>SUM(D7:D16)</f>
        <v>2015.3</v>
      </c>
      <c r="E6" s="125">
        <f>SUM(E7:E16)</f>
        <v>1909.2</v>
      </c>
      <c r="F6" s="125">
        <f>E6/C6*100</f>
        <v>74.823640068976331</v>
      </c>
      <c r="G6" s="125">
        <f>E6/D6*100</f>
        <v>94.735275145139681</v>
      </c>
    </row>
    <row r="7" spans="1:10" s="11" customFormat="1" ht="15.75">
      <c r="A7" s="88" t="s">
        <v>15</v>
      </c>
      <c r="B7" s="120" t="s">
        <v>16</v>
      </c>
      <c r="C7" s="93">
        <v>200.1</v>
      </c>
      <c r="D7" s="93">
        <v>73.900000000000006</v>
      </c>
      <c r="E7" s="93">
        <v>73.900000000000006</v>
      </c>
      <c r="F7" s="93">
        <f>E7/C7*100</f>
        <v>36.931534232883564</v>
      </c>
      <c r="G7" s="93">
        <f>E7/D7*100</f>
        <v>100</v>
      </c>
    </row>
    <row r="8" spans="1:10" s="11" customFormat="1" ht="31.5">
      <c r="A8" s="88" t="s">
        <v>17</v>
      </c>
      <c r="B8" s="126" t="s">
        <v>18</v>
      </c>
      <c r="C8" s="93">
        <v>100</v>
      </c>
      <c r="D8" s="93">
        <v>100</v>
      </c>
      <c r="E8" s="93">
        <v>100</v>
      </c>
      <c r="F8" s="93">
        <f t="shared" ref="F8:F16" si="0">E8/C8*100</f>
        <v>100</v>
      </c>
      <c r="G8" s="93">
        <f t="shared" ref="G8:G16" si="1">E8/D8*100</f>
        <v>100</v>
      </c>
    </row>
    <row r="9" spans="1:10" s="11" customFormat="1" ht="15.75">
      <c r="A9" s="88" t="s">
        <v>19</v>
      </c>
      <c r="B9" s="126" t="s">
        <v>20</v>
      </c>
      <c r="C9" s="93">
        <v>400.2</v>
      </c>
      <c r="D9" s="93">
        <v>398</v>
      </c>
      <c r="E9" s="93">
        <v>398</v>
      </c>
      <c r="F9" s="93">
        <f t="shared" si="0"/>
        <v>99.450274862568719</v>
      </c>
      <c r="G9" s="93">
        <f t="shared" si="1"/>
        <v>100</v>
      </c>
    </row>
    <row r="10" spans="1:10" s="11" customFormat="1" ht="15.75">
      <c r="A10" s="88" t="s">
        <v>21</v>
      </c>
      <c r="B10" s="126" t="s">
        <v>22</v>
      </c>
      <c r="C10" s="93">
        <v>225.1</v>
      </c>
      <c r="D10" s="93">
        <v>192.1</v>
      </c>
      <c r="E10" s="93">
        <v>192.1</v>
      </c>
      <c r="F10" s="93">
        <f t="shared" si="0"/>
        <v>85.339848956019551</v>
      </c>
      <c r="G10" s="93">
        <f t="shared" si="1"/>
        <v>100</v>
      </c>
    </row>
    <row r="11" spans="1:10" s="11" customFormat="1" ht="31.5">
      <c r="A11" s="88" t="s">
        <v>23</v>
      </c>
      <c r="B11" s="126" t="s">
        <v>24</v>
      </c>
      <c r="C11" s="93">
        <v>225.1</v>
      </c>
      <c r="D11" s="93">
        <v>217.8</v>
      </c>
      <c r="E11" s="93">
        <v>190</v>
      </c>
      <c r="F11" s="93">
        <f t="shared" si="0"/>
        <v>84.406930253220793</v>
      </c>
      <c r="G11" s="93">
        <f t="shared" si="1"/>
        <v>87.235996326905422</v>
      </c>
    </row>
    <row r="12" spans="1:10" s="11" customFormat="1" ht="15.75">
      <c r="A12" s="88" t="s">
        <v>25</v>
      </c>
      <c r="B12" s="126" t="s">
        <v>26</v>
      </c>
      <c r="C12" s="93">
        <v>175.1</v>
      </c>
      <c r="D12" s="93">
        <v>113.9</v>
      </c>
      <c r="E12" s="93">
        <v>90.2</v>
      </c>
      <c r="F12" s="93">
        <f t="shared" si="0"/>
        <v>51.513420902341522</v>
      </c>
      <c r="G12" s="93">
        <f t="shared" si="1"/>
        <v>79.192273924495169</v>
      </c>
    </row>
    <row r="13" spans="1:10" s="11" customFormat="1" ht="15.75">
      <c r="A13" s="88" t="s">
        <v>27</v>
      </c>
      <c r="B13" s="126" t="s">
        <v>28</v>
      </c>
      <c r="C13" s="93">
        <v>300.2</v>
      </c>
      <c r="D13" s="93">
        <v>230.2</v>
      </c>
      <c r="E13" s="93">
        <v>205.8</v>
      </c>
      <c r="F13" s="93">
        <f t="shared" si="0"/>
        <v>68.554297135243175</v>
      </c>
      <c r="G13" s="93">
        <f t="shared" si="1"/>
        <v>89.400521285838408</v>
      </c>
    </row>
    <row r="14" spans="1:10" s="11" customFormat="1" ht="15.75">
      <c r="A14" s="88" t="s">
        <v>29</v>
      </c>
      <c r="B14" s="126" t="s">
        <v>30</v>
      </c>
      <c r="C14" s="93">
        <v>250.4</v>
      </c>
      <c r="D14" s="93">
        <v>184</v>
      </c>
      <c r="E14" s="93">
        <v>183.9</v>
      </c>
      <c r="F14" s="93">
        <f t="shared" si="0"/>
        <v>73.442492012779553</v>
      </c>
      <c r="G14" s="93">
        <f t="shared" si="1"/>
        <v>99.945652173913047</v>
      </c>
    </row>
    <row r="15" spans="1:10" s="11" customFormat="1" ht="31.5">
      <c r="A15" s="88" t="s">
        <v>31</v>
      </c>
      <c r="B15" s="126" t="s">
        <v>32</v>
      </c>
      <c r="C15" s="93">
        <v>450.3</v>
      </c>
      <c r="D15" s="93">
        <v>370.3</v>
      </c>
      <c r="E15" s="93">
        <v>343.3</v>
      </c>
      <c r="F15" s="93">
        <f t="shared" si="0"/>
        <v>76.238063513213419</v>
      </c>
      <c r="G15" s="93">
        <f t="shared" si="1"/>
        <v>92.708614636780979</v>
      </c>
    </row>
    <row r="16" spans="1:10" s="11" customFormat="1" ht="15.75">
      <c r="A16" s="88" t="s">
        <v>33</v>
      </c>
      <c r="B16" s="126" t="s">
        <v>34</v>
      </c>
      <c r="C16" s="93">
        <v>225.1</v>
      </c>
      <c r="D16" s="93">
        <v>135.1</v>
      </c>
      <c r="E16" s="93">
        <v>132</v>
      </c>
      <c r="F16" s="93">
        <f t="shared" si="0"/>
        <v>58.640604175921816</v>
      </c>
      <c r="G16" s="93">
        <f t="shared" si="1"/>
        <v>97.705403404885274</v>
      </c>
    </row>
    <row r="17" spans="1:7" s="7" customFormat="1" ht="15.75">
      <c r="A17" s="122"/>
      <c r="B17" s="127" t="s">
        <v>10</v>
      </c>
      <c r="C17" s="125">
        <f>C4+C5+C7+C8+C9+C10+C11+C12+C13+C14+C15+C16</f>
        <v>3501.7999999999997</v>
      </c>
      <c r="D17" s="125">
        <f>D4+D5+D7+D8+D9+D10+D11+D12+D13+D14+D15+D16</f>
        <v>2801.8</v>
      </c>
      <c r="E17" s="125">
        <f>E4+E5+E7+E8+E9+E10+E11+E12+E13+E14+E15+E16</f>
        <v>2639.7000000000003</v>
      </c>
      <c r="F17" s="125">
        <f>E17/C17*100</f>
        <v>75.381232508995382</v>
      </c>
      <c r="G17" s="125">
        <f>E17/D17*100</f>
        <v>94.214433578413875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2" sqref="K2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34.25" customHeight="1">
      <c r="A1" s="157" t="s">
        <v>77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34048.400000000001</v>
      </c>
      <c r="D3" s="144">
        <f>D4+D5</f>
        <v>88807.3</v>
      </c>
      <c r="E3" s="144">
        <f>E4+E5</f>
        <v>98821.6</v>
      </c>
      <c r="F3" s="125">
        <f>E3/C3*100</f>
        <v>290.23860152018892</v>
      </c>
      <c r="G3" s="125">
        <f>E3/D3*100</f>
        <v>111.27643786040112</v>
      </c>
    </row>
    <row r="4" spans="1:10" s="11" customFormat="1" ht="31.5">
      <c r="A4" s="88" t="s">
        <v>8</v>
      </c>
      <c r="B4" s="120" t="s">
        <v>9</v>
      </c>
      <c r="C4" s="93">
        <v>20761.2</v>
      </c>
      <c r="D4" s="93">
        <v>59765.3</v>
      </c>
      <c r="E4" s="93">
        <v>66651.8</v>
      </c>
      <c r="F4" s="93">
        <f>E4/C4*100</f>
        <v>321.04020962179447</v>
      </c>
      <c r="G4" s="93">
        <f>E4/D4*100</f>
        <v>111.52257246261628</v>
      </c>
    </row>
    <row r="5" spans="1:10" s="11" customFormat="1" ht="31.5">
      <c r="A5" s="88" t="s">
        <v>12</v>
      </c>
      <c r="B5" s="120" t="s">
        <v>13</v>
      </c>
      <c r="C5" s="93">
        <v>13287.2</v>
      </c>
      <c r="D5" s="93">
        <v>29042</v>
      </c>
      <c r="E5" s="93">
        <v>32169.8</v>
      </c>
      <c r="F5" s="93">
        <f>E5/C5*100</f>
        <v>242.11120476849896</v>
      </c>
      <c r="G5" s="93">
        <f>E5/D5*100</f>
        <v>110.76991942703671</v>
      </c>
    </row>
    <row r="6" spans="1:10" s="7" customFormat="1" ht="31.5">
      <c r="A6" s="122"/>
      <c r="B6" s="118" t="s">
        <v>14</v>
      </c>
      <c r="C6" s="125">
        <f>SUM(C7:C16)</f>
        <v>125951.6</v>
      </c>
      <c r="D6" s="125">
        <f>SUM(D7:D16)</f>
        <v>295458.2</v>
      </c>
      <c r="E6" s="125">
        <f>SUM(E7:E16)</f>
        <v>303137.79399999999</v>
      </c>
      <c r="F6" s="125">
        <f>E6/C6*100</f>
        <v>240.6780017085928</v>
      </c>
      <c r="G6" s="125">
        <f>E6/D6*100</f>
        <v>102.59921504970923</v>
      </c>
    </row>
    <row r="7" spans="1:10" s="11" customFormat="1" ht="15.75">
      <c r="A7" s="88" t="s">
        <v>15</v>
      </c>
      <c r="B7" s="120" t="s">
        <v>16</v>
      </c>
      <c r="C7" s="93">
        <v>6179.8</v>
      </c>
      <c r="D7" s="93">
        <v>17629.400000000001</v>
      </c>
      <c r="E7" s="93">
        <v>18668.398000000001</v>
      </c>
      <c r="F7" s="93">
        <f>E7/C7*100</f>
        <v>302.08741383216284</v>
      </c>
      <c r="G7" s="93">
        <f>E7/D7*100</f>
        <v>105.89355281518374</v>
      </c>
    </row>
    <row r="8" spans="1:10" s="11" customFormat="1" ht="31.5">
      <c r="A8" s="88" t="s">
        <v>17</v>
      </c>
      <c r="B8" s="126" t="s">
        <v>18</v>
      </c>
      <c r="C8" s="93">
        <v>6000</v>
      </c>
      <c r="D8" s="93">
        <v>13386.8</v>
      </c>
      <c r="E8" s="93">
        <v>13386.846</v>
      </c>
      <c r="F8" s="93">
        <f t="shared" ref="F8:F16" si="0">E8/C8*100</f>
        <v>223.11410000000001</v>
      </c>
      <c r="G8" s="93">
        <f t="shared" ref="G8:G16" si="1">E8/D8*100</f>
        <v>100.00034362207548</v>
      </c>
    </row>
    <row r="9" spans="1:10" s="11" customFormat="1" ht="15.75">
      <c r="A9" s="88" t="s">
        <v>19</v>
      </c>
      <c r="B9" s="126" t="s">
        <v>20</v>
      </c>
      <c r="C9" s="93">
        <v>17439.900000000001</v>
      </c>
      <c r="D9" s="93">
        <v>40356.6</v>
      </c>
      <c r="E9" s="93">
        <v>41821.396999999997</v>
      </c>
      <c r="F9" s="93">
        <f t="shared" si="0"/>
        <v>239.80296331974378</v>
      </c>
      <c r="G9" s="93">
        <f t="shared" si="1"/>
        <v>103.62963431012524</v>
      </c>
    </row>
    <row r="10" spans="1:10" s="11" customFormat="1" ht="15.75">
      <c r="A10" s="88" t="s">
        <v>21</v>
      </c>
      <c r="B10" s="126" t="s">
        <v>22</v>
      </c>
      <c r="C10" s="93">
        <v>9134.9</v>
      </c>
      <c r="D10" s="93">
        <v>28007.4</v>
      </c>
      <c r="E10" s="93">
        <v>28002.388999999999</v>
      </c>
      <c r="F10" s="93">
        <f t="shared" si="0"/>
        <v>306.54291782066576</v>
      </c>
      <c r="G10" s="93">
        <f t="shared" si="1"/>
        <v>99.982108299949289</v>
      </c>
    </row>
    <row r="11" spans="1:10" s="11" customFormat="1" ht="31.5">
      <c r="A11" s="88" t="s">
        <v>23</v>
      </c>
      <c r="B11" s="126" t="s">
        <v>24</v>
      </c>
      <c r="C11" s="93">
        <v>24913.5</v>
      </c>
      <c r="D11" s="93">
        <v>46071.9</v>
      </c>
      <c r="E11" s="93">
        <v>47230.233999999997</v>
      </c>
      <c r="F11" s="93">
        <f t="shared" si="0"/>
        <v>189.57687197704053</v>
      </c>
      <c r="G11" s="93">
        <f t="shared" si="1"/>
        <v>102.51418760676245</v>
      </c>
    </row>
    <row r="12" spans="1:10" s="11" customFormat="1" ht="15.75">
      <c r="A12" s="88" t="s">
        <v>25</v>
      </c>
      <c r="B12" s="126" t="s">
        <v>26</v>
      </c>
      <c r="C12" s="93">
        <v>5813.1</v>
      </c>
      <c r="D12" s="93">
        <v>15113.5</v>
      </c>
      <c r="E12" s="93">
        <v>15413.458000000001</v>
      </c>
      <c r="F12" s="93">
        <f t="shared" si="0"/>
        <v>265.15040167896649</v>
      </c>
      <c r="G12" s="93">
        <f t="shared" si="1"/>
        <v>101.98470241836768</v>
      </c>
    </row>
    <row r="13" spans="1:10" s="11" customFormat="1" ht="15.75">
      <c r="A13" s="88" t="s">
        <v>27</v>
      </c>
      <c r="B13" s="126" t="s">
        <v>28</v>
      </c>
      <c r="C13" s="93">
        <v>11626.3</v>
      </c>
      <c r="D13" s="93">
        <v>35139.599999999999</v>
      </c>
      <c r="E13" s="93">
        <v>36300.993000000002</v>
      </c>
      <c r="F13" s="93">
        <f t="shared" si="0"/>
        <v>312.23169021958836</v>
      </c>
      <c r="G13" s="93">
        <f t="shared" si="1"/>
        <v>103.30508315404843</v>
      </c>
    </row>
    <row r="14" spans="1:10" s="11" customFormat="1" ht="15.75">
      <c r="A14" s="88" t="s">
        <v>29</v>
      </c>
      <c r="B14" s="126" t="s">
        <v>30</v>
      </c>
      <c r="C14" s="93">
        <v>7474</v>
      </c>
      <c r="D14" s="93">
        <v>13783.4</v>
      </c>
      <c r="E14" s="93">
        <v>13783.369000000001</v>
      </c>
      <c r="F14" s="93">
        <f t="shared" si="0"/>
        <v>184.41756756756757</v>
      </c>
      <c r="G14" s="93">
        <f t="shared" si="1"/>
        <v>99.999775091777082</v>
      </c>
    </row>
    <row r="15" spans="1:10" s="11" customFormat="1" ht="31.5">
      <c r="A15" s="88" t="s">
        <v>31</v>
      </c>
      <c r="B15" s="126" t="s">
        <v>32</v>
      </c>
      <c r="C15" s="93">
        <v>22837.3</v>
      </c>
      <c r="D15" s="93">
        <v>53761.8</v>
      </c>
      <c r="E15" s="93">
        <v>55527.279000000002</v>
      </c>
      <c r="F15" s="93">
        <f t="shared" si="0"/>
        <v>243.14292407596346</v>
      </c>
      <c r="G15" s="93">
        <f t="shared" si="1"/>
        <v>103.28389116435834</v>
      </c>
    </row>
    <row r="16" spans="1:10" s="11" customFormat="1" ht="15.75">
      <c r="A16" s="88" t="s">
        <v>33</v>
      </c>
      <c r="B16" s="126" t="s">
        <v>34</v>
      </c>
      <c r="C16" s="93">
        <v>14532.8</v>
      </c>
      <c r="D16" s="93">
        <v>32207.8</v>
      </c>
      <c r="E16" s="93">
        <v>33003.430999999997</v>
      </c>
      <c r="F16" s="93">
        <f t="shared" si="0"/>
        <v>227.09616178575359</v>
      </c>
      <c r="G16" s="93">
        <f t="shared" si="1"/>
        <v>102.47030532976483</v>
      </c>
    </row>
    <row r="17" spans="1:7" s="7" customFormat="1" ht="15.75">
      <c r="A17" s="122"/>
      <c r="B17" s="127" t="s">
        <v>10</v>
      </c>
      <c r="C17" s="125">
        <f>C4+C5+C7+C8+C9+C10+C11+C12+C13+C14+C15+C16</f>
        <v>160000</v>
      </c>
      <c r="D17" s="125">
        <f>D4+D5+D7+D8+D9+D10+D11+D12+D13+D14+D15+D16</f>
        <v>384265.5</v>
      </c>
      <c r="E17" s="125">
        <f>E4+E5+E7+E8+E9+E10+E11+E12+E13+E14+E15+E16</f>
        <v>401959.39399999997</v>
      </c>
      <c r="F17" s="125">
        <f>E17/C17*100</f>
        <v>251.22462125000001</v>
      </c>
      <c r="G17" s="125">
        <f>E17/D17*100</f>
        <v>104.60460124575326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6" sqref="J6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04.25" customHeight="1">
      <c r="A1" s="157" t="s">
        <v>78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25780.399999999998</v>
      </c>
      <c r="D3" s="144">
        <f>D4+D5</f>
        <v>25780.399999999998</v>
      </c>
      <c r="E3" s="144">
        <f>E4+E5</f>
        <v>26091.699999999997</v>
      </c>
      <c r="F3" s="125">
        <f>E3/C3*100</f>
        <v>101.20750647778934</v>
      </c>
      <c r="G3" s="125">
        <f>E3/D3*100</f>
        <v>101.20750647778934</v>
      </c>
    </row>
    <row r="4" spans="1:10" s="11" customFormat="1" ht="31.5">
      <c r="A4" s="88" t="s">
        <v>8</v>
      </c>
      <c r="B4" s="120" t="s">
        <v>9</v>
      </c>
      <c r="C4" s="93">
        <v>17615.099999999999</v>
      </c>
      <c r="D4" s="93">
        <v>17615.099999999999</v>
      </c>
      <c r="E4" s="93">
        <v>19916.099999999999</v>
      </c>
      <c r="F4" s="93">
        <f>E4/C4*100</f>
        <v>113.06265647086875</v>
      </c>
      <c r="G4" s="93">
        <f>E4/D4*100</f>
        <v>113.06265647086875</v>
      </c>
    </row>
    <row r="5" spans="1:10" s="11" customFormat="1" ht="31.5">
      <c r="A5" s="88" t="s">
        <v>12</v>
      </c>
      <c r="B5" s="120" t="s">
        <v>13</v>
      </c>
      <c r="C5" s="93">
        <v>8165.3</v>
      </c>
      <c r="D5" s="93">
        <v>8165.3</v>
      </c>
      <c r="E5" s="93">
        <v>6175.6</v>
      </c>
      <c r="F5" s="93">
        <f>E5/C5*100</f>
        <v>75.632248662020999</v>
      </c>
      <c r="G5" s="93">
        <f>E5/D5*100</f>
        <v>75.632248662020999</v>
      </c>
    </row>
    <row r="6" spans="1:10" s="7" customFormat="1" ht="31.5">
      <c r="A6" s="122"/>
      <c r="B6" s="118" t="s">
        <v>14</v>
      </c>
      <c r="C6" s="125">
        <f>SUM(C7:C16)</f>
        <v>94711.500000000015</v>
      </c>
      <c r="D6" s="125">
        <f>SUM(D7:D16)</f>
        <v>94711.500000000015</v>
      </c>
      <c r="E6" s="125">
        <f>SUM(E7:E16)</f>
        <v>101679.20000000001</v>
      </c>
      <c r="F6" s="125">
        <f>E6/C6*100</f>
        <v>107.35676237838065</v>
      </c>
      <c r="G6" s="125">
        <f>E6/D6*100</f>
        <v>107.35676237838065</v>
      </c>
    </row>
    <row r="7" spans="1:10" s="11" customFormat="1" ht="15.75">
      <c r="A7" s="88" t="s">
        <v>15</v>
      </c>
      <c r="B7" s="120" t="s">
        <v>16</v>
      </c>
      <c r="C7" s="93">
        <v>3764.7</v>
      </c>
      <c r="D7" s="93">
        <v>3764.7</v>
      </c>
      <c r="E7" s="93">
        <v>4247.3</v>
      </c>
      <c r="F7" s="93">
        <f>E7/C7*100</f>
        <v>112.81908252981647</v>
      </c>
      <c r="G7" s="93">
        <f>E7/D7*100</f>
        <v>112.81908252981647</v>
      </c>
    </row>
    <row r="8" spans="1:10" s="11" customFormat="1" ht="31.5">
      <c r="A8" s="88" t="s">
        <v>17</v>
      </c>
      <c r="B8" s="126" t="s">
        <v>18</v>
      </c>
      <c r="C8" s="93">
        <v>4508.7</v>
      </c>
      <c r="D8" s="93">
        <v>4508.7</v>
      </c>
      <c r="E8" s="93">
        <v>4811.6000000000004</v>
      </c>
      <c r="F8" s="93">
        <f t="shared" ref="F8:F16" si="0">E8/C8*100</f>
        <v>106.71812274047954</v>
      </c>
      <c r="G8" s="93">
        <f t="shared" ref="G8:G16" si="1">E8/D8*100</f>
        <v>106.71812274047954</v>
      </c>
    </row>
    <row r="9" spans="1:10" s="11" customFormat="1" ht="15.75">
      <c r="A9" s="88" t="s">
        <v>19</v>
      </c>
      <c r="B9" s="126" t="s">
        <v>20</v>
      </c>
      <c r="C9" s="93">
        <v>13539.9</v>
      </c>
      <c r="D9" s="93">
        <v>13539.9</v>
      </c>
      <c r="E9" s="93">
        <v>14942.4</v>
      </c>
      <c r="F9" s="93">
        <f t="shared" si="0"/>
        <v>110.35827443334145</v>
      </c>
      <c r="G9" s="93">
        <f t="shared" si="1"/>
        <v>110.35827443334145</v>
      </c>
    </row>
    <row r="10" spans="1:10" s="11" customFormat="1" ht="15.75">
      <c r="A10" s="88" t="s">
        <v>21</v>
      </c>
      <c r="B10" s="126" t="s">
        <v>22</v>
      </c>
      <c r="C10" s="93">
        <v>9895.1</v>
      </c>
      <c r="D10" s="93">
        <v>9895.1</v>
      </c>
      <c r="E10" s="93">
        <v>9658.2000000000007</v>
      </c>
      <c r="F10" s="93">
        <f t="shared" si="0"/>
        <v>97.605885741427585</v>
      </c>
      <c r="G10" s="93">
        <f t="shared" si="1"/>
        <v>97.605885741427585</v>
      </c>
    </row>
    <row r="11" spans="1:10" s="11" customFormat="1" ht="31.5">
      <c r="A11" s="88" t="s">
        <v>23</v>
      </c>
      <c r="B11" s="126" t="s">
        <v>24</v>
      </c>
      <c r="C11" s="93">
        <v>17871.7</v>
      </c>
      <c r="D11" s="93">
        <v>17871.7</v>
      </c>
      <c r="E11" s="93">
        <v>17685.400000000001</v>
      </c>
      <c r="F11" s="93">
        <f t="shared" si="0"/>
        <v>98.957569789107922</v>
      </c>
      <c r="G11" s="93">
        <f t="shared" si="1"/>
        <v>98.957569789107922</v>
      </c>
    </row>
    <row r="12" spans="1:10" s="11" customFormat="1" ht="15.75">
      <c r="A12" s="88" t="s">
        <v>25</v>
      </c>
      <c r="B12" s="126" t="s">
        <v>26</v>
      </c>
      <c r="C12" s="93">
        <v>4309.8</v>
      </c>
      <c r="D12" s="93">
        <v>4309.8</v>
      </c>
      <c r="E12" s="93">
        <v>4606.2</v>
      </c>
      <c r="F12" s="93">
        <f t="shared" si="0"/>
        <v>106.87734929695112</v>
      </c>
      <c r="G12" s="93">
        <f t="shared" si="1"/>
        <v>106.87734929695112</v>
      </c>
    </row>
    <row r="13" spans="1:10" s="11" customFormat="1" ht="15.75">
      <c r="A13" s="88" t="s">
        <v>27</v>
      </c>
      <c r="B13" s="126" t="s">
        <v>28</v>
      </c>
      <c r="C13" s="93">
        <v>11725</v>
      </c>
      <c r="D13" s="93">
        <v>11725</v>
      </c>
      <c r="E13" s="93">
        <v>12518.2</v>
      </c>
      <c r="F13" s="93">
        <f t="shared" si="0"/>
        <v>106.76503198294243</v>
      </c>
      <c r="G13" s="93">
        <f t="shared" si="1"/>
        <v>106.76503198294243</v>
      </c>
    </row>
    <row r="14" spans="1:10" s="11" customFormat="1" ht="15.75">
      <c r="A14" s="88" t="s">
        <v>29</v>
      </c>
      <c r="B14" s="126" t="s">
        <v>30</v>
      </c>
      <c r="C14" s="93">
        <v>4408.1000000000004</v>
      </c>
      <c r="D14" s="93">
        <v>4408.1000000000004</v>
      </c>
      <c r="E14" s="93">
        <v>4828.1000000000004</v>
      </c>
      <c r="F14" s="93">
        <f t="shared" si="0"/>
        <v>109.52791452099544</v>
      </c>
      <c r="G14" s="93">
        <f t="shared" si="1"/>
        <v>109.52791452099544</v>
      </c>
    </row>
    <row r="15" spans="1:10" s="11" customFormat="1" ht="31.5">
      <c r="A15" s="88" t="s">
        <v>31</v>
      </c>
      <c r="B15" s="126" t="s">
        <v>32</v>
      </c>
      <c r="C15" s="93">
        <v>14169.1</v>
      </c>
      <c r="D15" s="93">
        <v>14169.1</v>
      </c>
      <c r="E15" s="93">
        <v>17333.8</v>
      </c>
      <c r="F15" s="93">
        <f t="shared" si="0"/>
        <v>122.33522242061952</v>
      </c>
      <c r="G15" s="93">
        <f t="shared" si="1"/>
        <v>122.33522242061952</v>
      </c>
    </row>
    <row r="16" spans="1:10" s="11" customFormat="1" ht="15.75">
      <c r="A16" s="88" t="s">
        <v>33</v>
      </c>
      <c r="B16" s="126" t="s">
        <v>34</v>
      </c>
      <c r="C16" s="93">
        <v>10519.4</v>
      </c>
      <c r="D16" s="93">
        <v>10519.4</v>
      </c>
      <c r="E16" s="93">
        <v>11048</v>
      </c>
      <c r="F16" s="93">
        <f t="shared" si="0"/>
        <v>105.02500142593685</v>
      </c>
      <c r="G16" s="93">
        <f t="shared" si="1"/>
        <v>105.02500142593685</v>
      </c>
    </row>
    <row r="17" spans="1:7" s="7" customFormat="1" ht="15.75">
      <c r="A17" s="122"/>
      <c r="B17" s="127" t="s">
        <v>10</v>
      </c>
      <c r="C17" s="125">
        <f>C4+C5+C7+C8+C9+C10+C11+C12+C13+C14+C15+C16</f>
        <v>120491.90000000001</v>
      </c>
      <c r="D17" s="125">
        <f>D4+D5+D7+D8+D9+D10+D11+D12+D13+D14+D15+D16</f>
        <v>120491.90000000001</v>
      </c>
      <c r="E17" s="125">
        <f>E4+E5+E7+E8+E9+E10+E11+E12+E13+E14+E15+E16</f>
        <v>127770.90000000001</v>
      </c>
      <c r="F17" s="125">
        <f>E17/C17*100</f>
        <v>106.04106998063769</v>
      </c>
      <c r="G17" s="125">
        <f>E17/D17*100</f>
        <v>106.04106998063769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L6" sqref="L6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23" customHeight="1">
      <c r="A1" s="157" t="s">
        <v>79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7134.3</v>
      </c>
      <c r="D3" s="144">
        <f>D4+D5</f>
        <v>6285.1</v>
      </c>
      <c r="E3" s="144">
        <f>E4+E5</f>
        <v>6274.5</v>
      </c>
      <c r="F3" s="125">
        <f>E3/C3*100</f>
        <v>87.94836213784113</v>
      </c>
      <c r="G3" s="125">
        <f>E3/D3*100</f>
        <v>99.831347154380992</v>
      </c>
    </row>
    <row r="4" spans="1:10" s="11" customFormat="1" ht="31.5">
      <c r="A4" s="88" t="s">
        <v>8</v>
      </c>
      <c r="B4" s="120" t="s">
        <v>9</v>
      </c>
      <c r="C4" s="93">
        <v>4443.8</v>
      </c>
      <c r="D4" s="93">
        <v>3836</v>
      </c>
      <c r="E4" s="93">
        <v>3836</v>
      </c>
      <c r="F4" s="93">
        <f>E4/C4*100</f>
        <v>86.32251676493091</v>
      </c>
      <c r="G4" s="93">
        <f>E4/D4*100</f>
        <v>100</v>
      </c>
    </row>
    <row r="5" spans="1:10" s="11" customFormat="1" ht="31.5">
      <c r="A5" s="88" t="s">
        <v>12</v>
      </c>
      <c r="B5" s="120" t="s">
        <v>13</v>
      </c>
      <c r="C5" s="93">
        <v>2690.5</v>
      </c>
      <c r="D5" s="93">
        <v>2449.1</v>
      </c>
      <c r="E5" s="93">
        <v>2438.5</v>
      </c>
      <c r="F5" s="93">
        <f>E5/C5*100</f>
        <v>90.633711206095526</v>
      </c>
      <c r="G5" s="93">
        <f>E5/D5*100</f>
        <v>99.567187946592625</v>
      </c>
    </row>
    <row r="6" spans="1:10" s="7" customFormat="1" ht="31.5">
      <c r="A6" s="122"/>
      <c r="B6" s="118" t="s">
        <v>14</v>
      </c>
      <c r="C6" s="125">
        <f>SUM(C7:C16)</f>
        <v>22865.7</v>
      </c>
      <c r="D6" s="125">
        <f>SUM(D7:D16)</f>
        <v>30009.200000000001</v>
      </c>
      <c r="E6" s="125">
        <f>SUM(E7:E16)</f>
        <v>29886.484999999997</v>
      </c>
      <c r="F6" s="125">
        <f>E6/C6*100</f>
        <v>130.70443940049944</v>
      </c>
      <c r="G6" s="125">
        <f>E6/D6*100</f>
        <v>99.591075403542902</v>
      </c>
    </row>
    <row r="7" spans="1:10" s="11" customFormat="1" ht="15.75">
      <c r="A7" s="88" t="s">
        <v>15</v>
      </c>
      <c r="B7" s="120" t="s">
        <v>16</v>
      </c>
      <c r="C7" s="93">
        <v>1076.2</v>
      </c>
      <c r="D7" s="93">
        <v>1709.9</v>
      </c>
      <c r="E7" s="93">
        <v>1706.5</v>
      </c>
      <c r="F7" s="93">
        <f>E7/C7*100</f>
        <v>158.56718082140867</v>
      </c>
      <c r="G7" s="93">
        <f>E7/D7*100</f>
        <v>99.801157962453928</v>
      </c>
    </row>
    <row r="8" spans="1:10" s="11" customFormat="1" ht="31.5">
      <c r="A8" s="88" t="s">
        <v>17</v>
      </c>
      <c r="B8" s="126" t="s">
        <v>18</v>
      </c>
      <c r="C8" s="93">
        <v>1076.2</v>
      </c>
      <c r="D8" s="93">
        <v>738.5</v>
      </c>
      <c r="E8" s="93">
        <v>738.5</v>
      </c>
      <c r="F8" s="93">
        <f t="shared" ref="F8:F16" si="0">E8/C8*100</f>
        <v>68.621074149786281</v>
      </c>
      <c r="G8" s="93">
        <f t="shared" ref="G8:G16" si="1">E8/D8*100</f>
        <v>100</v>
      </c>
    </row>
    <row r="9" spans="1:10" s="11" customFormat="1" ht="15.75">
      <c r="A9" s="88" t="s">
        <v>19</v>
      </c>
      <c r="B9" s="126" t="s">
        <v>20</v>
      </c>
      <c r="C9" s="93">
        <v>4026.3</v>
      </c>
      <c r="D9" s="93">
        <v>4818.8999999999996</v>
      </c>
      <c r="E9" s="93">
        <v>4799.8</v>
      </c>
      <c r="F9" s="93">
        <f t="shared" si="0"/>
        <v>119.21118644909718</v>
      </c>
      <c r="G9" s="93">
        <f t="shared" si="1"/>
        <v>99.603643985141844</v>
      </c>
    </row>
    <row r="10" spans="1:10" s="11" customFormat="1" ht="15.75">
      <c r="A10" s="88" t="s">
        <v>21</v>
      </c>
      <c r="B10" s="126" t="s">
        <v>22</v>
      </c>
      <c r="C10" s="93">
        <v>2152.4</v>
      </c>
      <c r="D10" s="93">
        <v>2450.8000000000002</v>
      </c>
      <c r="E10" s="93">
        <v>2450.6999999999998</v>
      </c>
      <c r="F10" s="93">
        <f t="shared" si="0"/>
        <v>113.8589481509013</v>
      </c>
      <c r="G10" s="93">
        <f t="shared" si="1"/>
        <v>99.995919699689878</v>
      </c>
    </row>
    <row r="11" spans="1:10" s="11" customFormat="1" ht="31.5">
      <c r="A11" s="88" t="s">
        <v>23</v>
      </c>
      <c r="B11" s="126" t="s">
        <v>24</v>
      </c>
      <c r="C11" s="93">
        <v>5627.6</v>
      </c>
      <c r="D11" s="93">
        <v>4286.3</v>
      </c>
      <c r="E11" s="93">
        <v>4276.37</v>
      </c>
      <c r="F11" s="93">
        <f t="shared" si="0"/>
        <v>75.989231644040075</v>
      </c>
      <c r="G11" s="93">
        <f t="shared" si="1"/>
        <v>99.768331661339616</v>
      </c>
    </row>
    <row r="12" spans="1:10" s="11" customFormat="1" ht="15.75">
      <c r="A12" s="88" t="s">
        <v>25</v>
      </c>
      <c r="B12" s="126" t="s">
        <v>26</v>
      </c>
      <c r="C12" s="93">
        <v>1076.2</v>
      </c>
      <c r="D12" s="93">
        <v>1172.0999999999999</v>
      </c>
      <c r="E12" s="93">
        <v>1166.3019999999999</v>
      </c>
      <c r="F12" s="93">
        <f t="shared" si="0"/>
        <v>108.37223564393234</v>
      </c>
      <c r="G12" s="93">
        <f t="shared" si="1"/>
        <v>99.505332309529905</v>
      </c>
    </row>
    <row r="13" spans="1:10" s="11" customFormat="1" ht="15.75">
      <c r="A13" s="88" t="s">
        <v>27</v>
      </c>
      <c r="B13" s="126" t="s">
        <v>28</v>
      </c>
      <c r="C13" s="93">
        <v>3013.3</v>
      </c>
      <c r="D13" s="93">
        <v>4771.3</v>
      </c>
      <c r="E13" s="93">
        <v>4771.3</v>
      </c>
      <c r="F13" s="93">
        <f t="shared" si="0"/>
        <v>158.34135333355457</v>
      </c>
      <c r="G13" s="93">
        <f t="shared" si="1"/>
        <v>100</v>
      </c>
    </row>
    <row r="14" spans="1:10" s="11" customFormat="1" ht="15.75">
      <c r="A14" s="88" t="s">
        <v>29</v>
      </c>
      <c r="B14" s="126" t="s">
        <v>30</v>
      </c>
      <c r="C14" s="93">
        <v>1076.2</v>
      </c>
      <c r="D14" s="93">
        <v>1721.9</v>
      </c>
      <c r="E14" s="93">
        <v>1696.44</v>
      </c>
      <c r="F14" s="93">
        <f t="shared" si="0"/>
        <v>157.63241033265192</v>
      </c>
      <c r="G14" s="93">
        <f t="shared" si="1"/>
        <v>98.521400778210108</v>
      </c>
    </row>
    <row r="15" spans="1:10" s="11" customFormat="1" ht="31.5">
      <c r="A15" s="88" t="s">
        <v>31</v>
      </c>
      <c r="B15" s="126" t="s">
        <v>32</v>
      </c>
      <c r="C15" s="93">
        <v>1076.2</v>
      </c>
      <c r="D15" s="93">
        <v>6315</v>
      </c>
      <c r="E15" s="93">
        <v>6255.5</v>
      </c>
      <c r="F15" s="93">
        <f t="shared" si="0"/>
        <v>581.25813045902248</v>
      </c>
      <c r="G15" s="93">
        <f t="shared" si="1"/>
        <v>99.057798891528108</v>
      </c>
    </row>
    <row r="16" spans="1:10" s="11" customFormat="1" ht="15.75">
      <c r="A16" s="88" t="s">
        <v>33</v>
      </c>
      <c r="B16" s="126" t="s">
        <v>34</v>
      </c>
      <c r="C16" s="93">
        <v>2665.1</v>
      </c>
      <c r="D16" s="93">
        <v>2024.5</v>
      </c>
      <c r="E16" s="93">
        <v>2025.0730000000001</v>
      </c>
      <c r="F16" s="93">
        <f t="shared" si="0"/>
        <v>75.984878616187018</v>
      </c>
      <c r="G16" s="93">
        <f t="shared" si="1"/>
        <v>100.02830328476166</v>
      </c>
    </row>
    <row r="17" spans="1:7" s="7" customFormat="1" ht="15.75">
      <c r="A17" s="122"/>
      <c r="B17" s="127" t="s">
        <v>10</v>
      </c>
      <c r="C17" s="125">
        <f>C4+C5+C7+C8+C9+C10+C11+C12+C13+C14+C15+C16</f>
        <v>30000</v>
      </c>
      <c r="D17" s="125">
        <f>D4+D5+D7+D8+D9+D10+D11+D12+D13+D14+D15+D16</f>
        <v>36294.300000000003</v>
      </c>
      <c r="E17" s="125">
        <f>E4+E5+E7+E8+E9+E10+E11+E12+E13+E14+E15+E16</f>
        <v>36160.984999999993</v>
      </c>
      <c r="F17" s="125">
        <f>E17/C17*100</f>
        <v>120.53661666666665</v>
      </c>
      <c r="G17" s="125">
        <f>E17/D17*100</f>
        <v>99.632683369013847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4" sqref="J4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149.25" customHeight="1">
      <c r="A1" s="157" t="s">
        <v>80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0" ht="11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1"/>
      <c r="I2" s="1"/>
      <c r="J2" s="1"/>
    </row>
    <row r="3" spans="1:10" s="7" customFormat="1" ht="15.75">
      <c r="A3" s="117"/>
      <c r="B3" s="118" t="s">
        <v>7</v>
      </c>
      <c r="C3" s="144">
        <f>C4+C5</f>
        <v>2324.6999999999998</v>
      </c>
      <c r="D3" s="144">
        <f>D4+D5</f>
        <v>2434.5</v>
      </c>
      <c r="E3" s="144">
        <f>E4+E5</f>
        <v>2324.6999999999998</v>
      </c>
      <c r="F3" s="125">
        <f>E3/C3*100</f>
        <v>100</v>
      </c>
      <c r="G3" s="125">
        <f>E3/D3*100</f>
        <v>95.4898336414048</v>
      </c>
    </row>
    <row r="4" spans="1:10" s="11" customFormat="1" ht="31.5">
      <c r="A4" s="88" t="s">
        <v>8</v>
      </c>
      <c r="B4" s="120" t="s">
        <v>9</v>
      </c>
      <c r="C4" s="93">
        <v>1862.7</v>
      </c>
      <c r="D4" s="93">
        <v>1936.2</v>
      </c>
      <c r="E4" s="93">
        <v>1862.7</v>
      </c>
      <c r="F4" s="93">
        <f>E4/C4*100</f>
        <v>100</v>
      </c>
      <c r="G4" s="93">
        <f>E4/D4*100</f>
        <v>96.203904555314537</v>
      </c>
    </row>
    <row r="5" spans="1:10" s="11" customFormat="1" ht="31.5">
      <c r="A5" s="88" t="s">
        <v>12</v>
      </c>
      <c r="B5" s="120" t="s">
        <v>13</v>
      </c>
      <c r="C5" s="93">
        <v>462</v>
      </c>
      <c r="D5" s="93">
        <v>498.3</v>
      </c>
      <c r="E5" s="93">
        <v>462</v>
      </c>
      <c r="F5" s="93">
        <f>E5/C5*100</f>
        <v>100</v>
      </c>
      <c r="G5" s="93">
        <f>E5/D5*100</f>
        <v>92.715231788079464</v>
      </c>
    </row>
    <row r="6" spans="1:10" s="7" customFormat="1" ht="31.5">
      <c r="A6" s="122"/>
      <c r="B6" s="118" t="s">
        <v>14</v>
      </c>
      <c r="C6" s="125">
        <f>SUM(C7:C16)</f>
        <v>4169.5999999999995</v>
      </c>
      <c r="D6" s="125">
        <f>SUM(D7:D16)</f>
        <v>4244.5999999999995</v>
      </c>
      <c r="E6" s="125">
        <f>SUM(E7:E16)</f>
        <v>4169.5999999999995</v>
      </c>
      <c r="F6" s="125">
        <f>E6/C6*100</f>
        <v>100</v>
      </c>
      <c r="G6" s="125">
        <f>E6/D6*100</f>
        <v>98.23304905055835</v>
      </c>
    </row>
    <row r="7" spans="1:10" s="11" customFormat="1" ht="15.75">
      <c r="A7" s="88" t="s">
        <v>15</v>
      </c>
      <c r="B7" s="120" t="s">
        <v>16</v>
      </c>
      <c r="C7" s="93">
        <v>152.30000000000001</v>
      </c>
      <c r="D7" s="93">
        <v>160.69999999999999</v>
      </c>
      <c r="E7" s="93">
        <v>152.30000000000001</v>
      </c>
      <c r="F7" s="93">
        <f>E7/C7*100</f>
        <v>100</v>
      </c>
      <c r="G7" s="93">
        <f>E7/D7*100</f>
        <v>94.772868699439954</v>
      </c>
    </row>
    <row r="8" spans="1:10" s="11" customFormat="1" ht="31.5">
      <c r="A8" s="88" t="s">
        <v>17</v>
      </c>
      <c r="B8" s="126" t="s">
        <v>18</v>
      </c>
      <c r="C8" s="93">
        <v>252</v>
      </c>
      <c r="D8" s="93">
        <v>252</v>
      </c>
      <c r="E8" s="93">
        <v>252</v>
      </c>
      <c r="F8" s="93">
        <f t="shared" ref="F8:F16" si="0">E8/C8*100</f>
        <v>100</v>
      </c>
      <c r="G8" s="93">
        <f t="shared" ref="G8:G16" si="1">E8/D8*100</f>
        <v>100</v>
      </c>
    </row>
    <row r="9" spans="1:10" s="11" customFormat="1" ht="15.75">
      <c r="A9" s="88" t="s">
        <v>19</v>
      </c>
      <c r="B9" s="126" t="s">
        <v>20</v>
      </c>
      <c r="C9" s="93">
        <v>724.5</v>
      </c>
      <c r="D9" s="93">
        <v>779.1</v>
      </c>
      <c r="E9" s="93">
        <v>724.5</v>
      </c>
      <c r="F9" s="93">
        <f t="shared" si="0"/>
        <v>100</v>
      </c>
      <c r="G9" s="93">
        <f t="shared" si="1"/>
        <v>92.991913746630729</v>
      </c>
    </row>
    <row r="10" spans="1:10" s="11" customFormat="1" ht="15.75">
      <c r="A10" s="88" t="s">
        <v>21</v>
      </c>
      <c r="B10" s="126" t="s">
        <v>22</v>
      </c>
      <c r="C10" s="93">
        <v>315</v>
      </c>
      <c r="D10" s="93">
        <v>315</v>
      </c>
      <c r="E10" s="93">
        <v>315</v>
      </c>
      <c r="F10" s="93">
        <f t="shared" si="0"/>
        <v>100</v>
      </c>
      <c r="G10" s="93">
        <f t="shared" si="1"/>
        <v>100</v>
      </c>
    </row>
    <row r="11" spans="1:10" s="11" customFormat="1" ht="31.5">
      <c r="A11" s="88" t="s">
        <v>23</v>
      </c>
      <c r="B11" s="126" t="s">
        <v>24</v>
      </c>
      <c r="C11" s="93">
        <v>661.5</v>
      </c>
      <c r="D11" s="93">
        <v>661.5</v>
      </c>
      <c r="E11" s="93">
        <v>661.5</v>
      </c>
      <c r="F11" s="93">
        <f t="shared" si="0"/>
        <v>100</v>
      </c>
      <c r="G11" s="93">
        <f t="shared" si="1"/>
        <v>100</v>
      </c>
    </row>
    <row r="12" spans="1:10" s="11" customFormat="1" ht="15.75">
      <c r="A12" s="88" t="s">
        <v>25</v>
      </c>
      <c r="B12" s="126" t="s">
        <v>26</v>
      </c>
      <c r="C12" s="93">
        <v>193.2</v>
      </c>
      <c r="D12" s="93">
        <v>193.2</v>
      </c>
      <c r="E12" s="93">
        <v>193.2</v>
      </c>
      <c r="F12" s="93">
        <f t="shared" si="0"/>
        <v>100</v>
      </c>
      <c r="G12" s="93">
        <f t="shared" si="1"/>
        <v>100</v>
      </c>
    </row>
    <row r="13" spans="1:10" s="11" customFormat="1" ht="15.75">
      <c r="A13" s="88" t="s">
        <v>27</v>
      </c>
      <c r="B13" s="126" t="s">
        <v>28</v>
      </c>
      <c r="C13" s="93">
        <v>456.7</v>
      </c>
      <c r="D13" s="93">
        <v>456.7</v>
      </c>
      <c r="E13" s="93">
        <v>456.7</v>
      </c>
      <c r="F13" s="93">
        <f t="shared" si="0"/>
        <v>100</v>
      </c>
      <c r="G13" s="93">
        <f t="shared" si="1"/>
        <v>100</v>
      </c>
    </row>
    <row r="14" spans="1:10" s="11" customFormat="1" ht="15.75">
      <c r="A14" s="88" t="s">
        <v>29</v>
      </c>
      <c r="B14" s="126" t="s">
        <v>30</v>
      </c>
      <c r="C14" s="93">
        <v>262.5</v>
      </c>
      <c r="D14" s="93">
        <v>274.5</v>
      </c>
      <c r="E14" s="93">
        <v>262.5</v>
      </c>
      <c r="F14" s="93">
        <f t="shared" si="0"/>
        <v>100</v>
      </c>
      <c r="G14" s="93">
        <f t="shared" si="1"/>
        <v>95.628415300546436</v>
      </c>
    </row>
    <row r="15" spans="1:10" s="11" customFormat="1" ht="31.5">
      <c r="A15" s="88" t="s">
        <v>31</v>
      </c>
      <c r="B15" s="126" t="s">
        <v>32</v>
      </c>
      <c r="C15" s="93">
        <v>728.7</v>
      </c>
      <c r="D15" s="93">
        <v>728.7</v>
      </c>
      <c r="E15" s="93">
        <v>728.7</v>
      </c>
      <c r="F15" s="93">
        <f t="shared" si="0"/>
        <v>100</v>
      </c>
      <c r="G15" s="93">
        <f t="shared" si="1"/>
        <v>100</v>
      </c>
    </row>
    <row r="16" spans="1:10" s="11" customFormat="1" ht="15.75">
      <c r="A16" s="88" t="s">
        <v>33</v>
      </c>
      <c r="B16" s="126" t="s">
        <v>34</v>
      </c>
      <c r="C16" s="93">
        <v>423.2</v>
      </c>
      <c r="D16" s="93">
        <v>423.2</v>
      </c>
      <c r="E16" s="93">
        <v>423.2</v>
      </c>
      <c r="F16" s="93">
        <f t="shared" si="0"/>
        <v>100</v>
      </c>
      <c r="G16" s="93">
        <f t="shared" si="1"/>
        <v>100</v>
      </c>
    </row>
    <row r="17" spans="1:7" s="7" customFormat="1" ht="15.75">
      <c r="A17" s="122"/>
      <c r="B17" s="127" t="s">
        <v>10</v>
      </c>
      <c r="C17" s="125">
        <f>C4+C5+C7+C8+C9+C10+C11+C12+C13+C14+C15+C16</f>
        <v>6494.2999999999993</v>
      </c>
      <c r="D17" s="125">
        <f>D4+D5+D7+D8+D9+D10+D11+D12+D13+D14+D15+D16</f>
        <v>6679.0999999999985</v>
      </c>
      <c r="E17" s="125">
        <f>E4+E5+E7+E8+E9+E10+E11+E12+E13+E14+E15+E16</f>
        <v>6494.2999999999993</v>
      </c>
      <c r="F17" s="125">
        <f>E17/C17*100</f>
        <v>100</v>
      </c>
      <c r="G17" s="125">
        <f>E17/D17*100</f>
        <v>97.2331601563085</v>
      </c>
    </row>
    <row r="18" spans="1:7">
      <c r="D18" s="16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8" sqref="D8"/>
    </sheetView>
  </sheetViews>
  <sheetFormatPr defaultRowHeight="74.25" customHeight="1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 ht="74.25" customHeight="1">
      <c r="A1" s="169" t="s">
        <v>40</v>
      </c>
      <c r="B1" s="156"/>
      <c r="C1" s="156"/>
      <c r="D1" s="156"/>
      <c r="E1" s="156"/>
      <c r="F1" s="156"/>
      <c r="G1" s="156"/>
      <c r="H1" s="1"/>
      <c r="I1" s="1"/>
      <c r="J1" s="1"/>
    </row>
    <row r="2" spans="1:10" ht="74.25" customHeight="1">
      <c r="A2" s="49" t="s">
        <v>0</v>
      </c>
      <c r="B2" s="49" t="s">
        <v>1</v>
      </c>
      <c r="C2" s="59" t="s">
        <v>2</v>
      </c>
      <c r="D2" s="59" t="s">
        <v>3</v>
      </c>
      <c r="E2" s="49" t="s">
        <v>4</v>
      </c>
      <c r="F2" s="49" t="s">
        <v>5</v>
      </c>
      <c r="G2" s="49" t="s">
        <v>6</v>
      </c>
      <c r="H2" s="1"/>
      <c r="I2" s="1"/>
      <c r="J2" s="1"/>
    </row>
    <row r="3" spans="1:10" s="11" customFormat="1" ht="74.25" customHeight="1">
      <c r="A3" s="60" t="s">
        <v>15</v>
      </c>
      <c r="B3" s="61" t="s">
        <v>41</v>
      </c>
      <c r="C3" s="62">
        <v>609.6</v>
      </c>
      <c r="D3" s="62">
        <v>701.3</v>
      </c>
      <c r="E3" s="63">
        <v>154</v>
      </c>
      <c r="F3" s="30">
        <f>E3/C3*100</f>
        <v>25.262467191601051</v>
      </c>
      <c r="G3" s="30">
        <f>E3/D3*100</f>
        <v>21.95921859403964</v>
      </c>
    </row>
    <row r="4" spans="1:10" s="11" customFormat="1" ht="74.25" customHeight="1">
      <c r="A4" s="60" t="s">
        <v>17</v>
      </c>
      <c r="B4" s="61" t="s">
        <v>42</v>
      </c>
      <c r="C4" s="62">
        <v>17794.8</v>
      </c>
      <c r="D4" s="62">
        <v>17794.8</v>
      </c>
      <c r="E4" s="63">
        <v>17184.900000000001</v>
      </c>
      <c r="F4" s="30">
        <f>E4/C4*100</f>
        <v>96.572594241014244</v>
      </c>
      <c r="G4" s="30">
        <f>E4/D4*100</f>
        <v>96.572594241014244</v>
      </c>
    </row>
    <row r="5" spans="1:10" s="11" customFormat="1" ht="74.25" customHeight="1">
      <c r="A5" s="60" t="s">
        <v>19</v>
      </c>
      <c r="B5" s="61" t="s">
        <v>43</v>
      </c>
      <c r="C5" s="62">
        <v>634.9</v>
      </c>
      <c r="D5" s="62">
        <v>634.9</v>
      </c>
      <c r="E5" s="63">
        <v>347</v>
      </c>
      <c r="F5" s="30">
        <f>E5/C5*100</f>
        <v>54.654276263978588</v>
      </c>
      <c r="G5" s="30">
        <f>E5/D5*100</f>
        <v>54.654276263978588</v>
      </c>
    </row>
    <row r="6" spans="1:10" s="7" customFormat="1" ht="74.25" customHeight="1">
      <c r="A6" s="64"/>
      <c r="B6" s="35" t="s">
        <v>10</v>
      </c>
      <c r="C6" s="65">
        <f>C3+C4+C5</f>
        <v>19039.3</v>
      </c>
      <c r="D6" s="65">
        <f>D3+D4+D5</f>
        <v>19131</v>
      </c>
      <c r="E6" s="65">
        <f>E3+E4+E5</f>
        <v>17685.900000000001</v>
      </c>
      <c r="F6" s="24">
        <f>E6/C6*100</f>
        <v>92.891545382445798</v>
      </c>
      <c r="G6" s="24">
        <f>E6/D6*100</f>
        <v>92.446291359573479</v>
      </c>
    </row>
    <row r="7" spans="1:10" ht="74.25" customHeight="1">
      <c r="D7" s="16"/>
    </row>
    <row r="8" spans="1:10" ht="74.25" customHeight="1">
      <c r="C8" s="47"/>
      <c r="D8" s="4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19" sqref="D19"/>
    </sheetView>
  </sheetViews>
  <sheetFormatPr defaultRowHeight="76.5" customHeight="1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66" customWidth="1"/>
    <col min="6" max="6" width="13.28515625" style="17" customWidth="1"/>
    <col min="7" max="7" width="11.7109375" style="17" customWidth="1"/>
  </cols>
  <sheetData>
    <row r="1" spans="1:9" ht="76.5" customHeight="1">
      <c r="A1" s="157" t="s">
        <v>44</v>
      </c>
      <c r="B1" s="158"/>
      <c r="C1" s="158"/>
      <c r="D1" s="158"/>
      <c r="E1" s="158"/>
      <c r="F1" s="158"/>
      <c r="G1" s="158"/>
      <c r="H1" s="1"/>
      <c r="I1" s="1"/>
    </row>
    <row r="2" spans="1:9" ht="76.5" customHeight="1">
      <c r="A2" s="87" t="s">
        <v>0</v>
      </c>
      <c r="B2" s="87" t="s">
        <v>1</v>
      </c>
      <c r="C2" s="87" t="s">
        <v>2</v>
      </c>
      <c r="D2" s="87" t="s">
        <v>3</v>
      </c>
      <c r="E2" s="140" t="s">
        <v>4</v>
      </c>
      <c r="F2" s="87" t="s">
        <v>5</v>
      </c>
      <c r="G2" s="87" t="s">
        <v>6</v>
      </c>
      <c r="H2" s="1"/>
      <c r="I2" s="1"/>
    </row>
    <row r="3" spans="1:9" s="7" customFormat="1" ht="27.75" customHeight="1">
      <c r="A3" s="117"/>
      <c r="B3" s="118" t="s">
        <v>7</v>
      </c>
      <c r="C3" s="119">
        <f>C4+C5</f>
        <v>127718.7</v>
      </c>
      <c r="D3" s="119">
        <f>D4+D5</f>
        <v>148323.1</v>
      </c>
      <c r="E3" s="141">
        <f>E4+E5</f>
        <v>147580.1</v>
      </c>
      <c r="F3" s="125">
        <f t="shared" ref="F3:F17" si="0">E3/C3*100</f>
        <v>115.55089426998552</v>
      </c>
      <c r="G3" s="125">
        <f t="shared" ref="G3:G17" si="1">E3/D3*100</f>
        <v>99.499066564816943</v>
      </c>
    </row>
    <row r="4" spans="1:9" s="11" customFormat="1" ht="40.5" customHeight="1">
      <c r="A4" s="88" t="s">
        <v>8</v>
      </c>
      <c r="B4" s="120" t="s">
        <v>9</v>
      </c>
      <c r="C4" s="142">
        <v>103218.7</v>
      </c>
      <c r="D4" s="138">
        <v>122823.1</v>
      </c>
      <c r="E4" s="143">
        <v>122129.4</v>
      </c>
      <c r="F4" s="93">
        <f t="shared" si="0"/>
        <v>118.32100191147535</v>
      </c>
      <c r="G4" s="93">
        <f t="shared" si="1"/>
        <v>99.435203964075143</v>
      </c>
    </row>
    <row r="5" spans="1:9" s="11" customFormat="1" ht="33" customHeight="1">
      <c r="A5" s="88" t="s">
        <v>12</v>
      </c>
      <c r="B5" s="120" t="s">
        <v>13</v>
      </c>
      <c r="C5" s="142">
        <v>24500</v>
      </c>
      <c r="D5" s="138">
        <v>25500</v>
      </c>
      <c r="E5" s="143">
        <v>25450.7</v>
      </c>
      <c r="F5" s="93">
        <f t="shared" si="0"/>
        <v>103.88040816326532</v>
      </c>
      <c r="G5" s="93">
        <f t="shared" si="1"/>
        <v>99.806666666666672</v>
      </c>
    </row>
    <row r="6" spans="1:9" s="7" customFormat="1" ht="39" customHeight="1">
      <c r="A6" s="122"/>
      <c r="B6" s="118" t="s">
        <v>14</v>
      </c>
      <c r="C6" s="124">
        <f>SUM(C7:C16)</f>
        <v>156000</v>
      </c>
      <c r="D6" s="124">
        <f>SUM(D7:D16)</f>
        <v>190194.4</v>
      </c>
      <c r="E6" s="124">
        <v>189451.9</v>
      </c>
      <c r="F6" s="125">
        <f t="shared" si="0"/>
        <v>121.44352564102563</v>
      </c>
      <c r="G6" s="125">
        <f t="shared" si="1"/>
        <v>99.609609956970345</v>
      </c>
    </row>
    <row r="7" spans="1:9" s="11" customFormat="1" ht="24.75" customHeight="1">
      <c r="A7" s="88" t="s">
        <v>15</v>
      </c>
      <c r="B7" s="120" t="s">
        <v>16</v>
      </c>
      <c r="C7" s="142">
        <v>8100</v>
      </c>
      <c r="D7" s="138">
        <v>11000</v>
      </c>
      <c r="E7" s="143">
        <v>10974.4</v>
      </c>
      <c r="F7" s="93">
        <f t="shared" si="0"/>
        <v>135.48641975308641</v>
      </c>
      <c r="G7" s="93">
        <f t="shared" si="1"/>
        <v>99.767272727272726</v>
      </c>
    </row>
    <row r="8" spans="1:9" s="11" customFormat="1" ht="24.75" customHeight="1">
      <c r="A8" s="88" t="s">
        <v>17</v>
      </c>
      <c r="B8" s="126" t="s">
        <v>18</v>
      </c>
      <c r="C8" s="142">
        <v>7800</v>
      </c>
      <c r="D8" s="138">
        <v>9150</v>
      </c>
      <c r="E8" s="143">
        <v>9108.1</v>
      </c>
      <c r="F8" s="93">
        <f t="shared" si="0"/>
        <v>116.77051282051283</v>
      </c>
      <c r="G8" s="93">
        <f t="shared" si="1"/>
        <v>99.542076502732243</v>
      </c>
    </row>
    <row r="9" spans="1:9" s="11" customFormat="1" ht="30" customHeight="1">
      <c r="A9" s="88" t="s">
        <v>19</v>
      </c>
      <c r="B9" s="126" t="s">
        <v>20</v>
      </c>
      <c r="C9" s="142">
        <v>27600</v>
      </c>
      <c r="D9" s="138">
        <v>33850</v>
      </c>
      <c r="E9" s="143">
        <v>33802.6</v>
      </c>
      <c r="F9" s="93">
        <f t="shared" si="0"/>
        <v>122.4731884057971</v>
      </c>
      <c r="G9" s="93">
        <f t="shared" si="1"/>
        <v>99.859970457902506</v>
      </c>
    </row>
    <row r="10" spans="1:9" s="11" customFormat="1" ht="21" customHeight="1">
      <c r="A10" s="88" t="s">
        <v>21</v>
      </c>
      <c r="B10" s="126" t="s">
        <v>22</v>
      </c>
      <c r="C10" s="142">
        <v>11400</v>
      </c>
      <c r="D10" s="138">
        <v>13250</v>
      </c>
      <c r="E10" s="143">
        <v>13241.8</v>
      </c>
      <c r="F10" s="93">
        <f t="shared" si="0"/>
        <v>116.15614035087718</v>
      </c>
      <c r="G10" s="93">
        <f t="shared" si="1"/>
        <v>99.938113207547161</v>
      </c>
    </row>
    <row r="11" spans="1:9" s="11" customFormat="1" ht="42.75" customHeight="1">
      <c r="A11" s="88" t="s">
        <v>23</v>
      </c>
      <c r="B11" s="126" t="s">
        <v>24</v>
      </c>
      <c r="C11" s="142">
        <v>17500</v>
      </c>
      <c r="D11" s="138">
        <v>21000</v>
      </c>
      <c r="E11" s="143">
        <v>20968.599999999999</v>
      </c>
      <c r="F11" s="93">
        <f t="shared" si="0"/>
        <v>119.82057142857141</v>
      </c>
      <c r="G11" s="93">
        <f t="shared" si="1"/>
        <v>99.850476190476172</v>
      </c>
    </row>
    <row r="12" spans="1:9" s="11" customFormat="1" ht="33.75" customHeight="1">
      <c r="A12" s="88" t="s">
        <v>25</v>
      </c>
      <c r="B12" s="126" t="s">
        <v>26</v>
      </c>
      <c r="C12" s="142">
        <v>11200</v>
      </c>
      <c r="D12" s="138">
        <v>13944.4</v>
      </c>
      <c r="E12" s="143">
        <v>13944.3</v>
      </c>
      <c r="F12" s="93">
        <f t="shared" si="0"/>
        <v>124.50267857142856</v>
      </c>
      <c r="G12" s="93">
        <f t="shared" si="1"/>
        <v>99.999282866240208</v>
      </c>
    </row>
    <row r="13" spans="1:9" s="11" customFormat="1" ht="26.25" customHeight="1">
      <c r="A13" s="88" t="s">
        <v>27</v>
      </c>
      <c r="B13" s="126" t="s">
        <v>28</v>
      </c>
      <c r="C13" s="142">
        <v>14600</v>
      </c>
      <c r="D13" s="138">
        <v>17200</v>
      </c>
      <c r="E13" s="143">
        <v>17163</v>
      </c>
      <c r="F13" s="93">
        <f t="shared" si="0"/>
        <v>117.55479452054796</v>
      </c>
      <c r="G13" s="93">
        <f t="shared" si="1"/>
        <v>99.784883720930225</v>
      </c>
    </row>
    <row r="14" spans="1:9" s="11" customFormat="1" ht="27.75" customHeight="1">
      <c r="A14" s="88" t="s">
        <v>29</v>
      </c>
      <c r="B14" s="126" t="s">
        <v>30</v>
      </c>
      <c r="C14" s="142">
        <v>16000</v>
      </c>
      <c r="D14" s="138">
        <v>18200</v>
      </c>
      <c r="E14" s="143">
        <v>18193.900000000001</v>
      </c>
      <c r="F14" s="93">
        <f t="shared" si="0"/>
        <v>113.71187500000002</v>
      </c>
      <c r="G14" s="93">
        <f t="shared" si="1"/>
        <v>99.966483516483535</v>
      </c>
    </row>
    <row r="15" spans="1:9" s="11" customFormat="1" ht="33.75" customHeight="1">
      <c r="A15" s="88" t="s">
        <v>31</v>
      </c>
      <c r="B15" s="126" t="s">
        <v>32</v>
      </c>
      <c r="C15" s="142">
        <v>23700</v>
      </c>
      <c r="D15" s="138">
        <v>28600</v>
      </c>
      <c r="E15" s="143">
        <v>28514.3</v>
      </c>
      <c r="F15" s="93">
        <f t="shared" si="0"/>
        <v>120.31350210970464</v>
      </c>
      <c r="G15" s="93">
        <f t="shared" si="1"/>
        <v>99.700349650349651</v>
      </c>
    </row>
    <row r="16" spans="1:9" s="11" customFormat="1" ht="30.75" customHeight="1">
      <c r="A16" s="88" t="s">
        <v>33</v>
      </c>
      <c r="B16" s="126" t="s">
        <v>34</v>
      </c>
      <c r="C16" s="142">
        <v>18100</v>
      </c>
      <c r="D16" s="138">
        <v>24000</v>
      </c>
      <c r="E16" s="143">
        <v>23540.9</v>
      </c>
      <c r="F16" s="93">
        <f t="shared" si="0"/>
        <v>130.06022099447515</v>
      </c>
      <c r="G16" s="93">
        <f t="shared" si="1"/>
        <v>98.087083333333339</v>
      </c>
    </row>
    <row r="17" spans="1:7" s="7" customFormat="1" ht="21.75" customHeight="1">
      <c r="A17" s="122"/>
      <c r="B17" s="127" t="s">
        <v>10</v>
      </c>
      <c r="C17" s="124">
        <f>C4+C5+C7+C8+C9+C10+C11+C12+C13+C14+C15+C16</f>
        <v>283718.7</v>
      </c>
      <c r="D17" s="124">
        <f>D4+D5+D7+D8+D9+D10+D11+D12+D13+D14+D15+D16</f>
        <v>338517.5</v>
      </c>
      <c r="E17" s="124">
        <f>E3+E6</f>
        <v>337032</v>
      </c>
      <c r="F17" s="139">
        <f t="shared" si="0"/>
        <v>118.79090098749219</v>
      </c>
      <c r="G17" s="139">
        <f t="shared" si="1"/>
        <v>99.561174828480063</v>
      </c>
    </row>
    <row r="18" spans="1:7" ht="76.5" customHeight="1">
      <c r="D18" s="16"/>
    </row>
    <row r="19" spans="1:7" ht="76.5" customHeight="1">
      <c r="C19" s="47"/>
      <c r="D19" s="47"/>
    </row>
    <row r="20" spans="1:7" ht="76.5" customHeight="1">
      <c r="C20" s="47"/>
      <c r="D20" s="4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6" sqref="I6"/>
    </sheetView>
  </sheetViews>
  <sheetFormatPr defaultRowHeight="15"/>
  <cols>
    <col min="1" max="1" width="4.42578125" style="148" customWidth="1"/>
    <col min="2" max="2" width="24.5703125" style="146" customWidth="1"/>
    <col min="3" max="3" width="17.7109375" style="149" customWidth="1"/>
    <col min="4" max="4" width="17.85546875" style="149" customWidth="1"/>
    <col min="5" max="5" width="12.85546875" style="146" customWidth="1"/>
    <col min="6" max="6" width="12.7109375" style="146" customWidth="1"/>
    <col min="7" max="7" width="11.7109375" style="146" customWidth="1"/>
    <col min="8" max="16384" width="9.140625" style="146"/>
  </cols>
  <sheetData>
    <row r="1" spans="1:10" ht="72" customHeight="1">
      <c r="A1" s="170" t="s">
        <v>83</v>
      </c>
      <c r="B1" s="171"/>
      <c r="C1" s="171"/>
      <c r="D1" s="171"/>
      <c r="E1" s="171"/>
      <c r="F1" s="171"/>
      <c r="G1" s="171"/>
      <c r="H1" s="145" t="s">
        <v>11</v>
      </c>
      <c r="I1" s="145"/>
      <c r="J1" s="145"/>
    </row>
    <row r="2" spans="1:10" ht="110.25">
      <c r="A2" s="153" t="s">
        <v>0</v>
      </c>
      <c r="B2" s="153" t="s">
        <v>1</v>
      </c>
      <c r="C2" s="153" t="s">
        <v>2</v>
      </c>
      <c r="D2" s="153" t="s">
        <v>3</v>
      </c>
      <c r="E2" s="153" t="s">
        <v>4</v>
      </c>
      <c r="F2" s="153" t="s">
        <v>5</v>
      </c>
      <c r="G2" s="153" t="s">
        <v>6</v>
      </c>
      <c r="H2" s="145"/>
      <c r="I2" s="145"/>
      <c r="J2" s="145"/>
    </row>
    <row r="3" spans="1:10" s="7" customFormat="1" ht="15.75">
      <c r="A3" s="106"/>
      <c r="B3" s="107" t="s">
        <v>7</v>
      </c>
      <c r="C3" s="108">
        <f>C4+C5</f>
        <v>0</v>
      </c>
      <c r="D3" s="108">
        <f>D4+D5</f>
        <v>0</v>
      </c>
      <c r="E3" s="108">
        <f>E4+E5</f>
        <v>0</v>
      </c>
      <c r="F3" s="109">
        <v>0</v>
      </c>
      <c r="G3" s="109">
        <v>0</v>
      </c>
    </row>
    <row r="4" spans="1:10" s="11" customFormat="1" ht="31.5">
      <c r="A4" s="110" t="s">
        <v>8</v>
      </c>
      <c r="B4" s="111" t="s">
        <v>9</v>
      </c>
      <c r="C4" s="112">
        <v>0</v>
      </c>
      <c r="D4" s="112">
        <v>0</v>
      </c>
      <c r="E4" s="112">
        <v>0</v>
      </c>
      <c r="F4" s="112">
        <v>0</v>
      </c>
      <c r="G4" s="112">
        <v>0</v>
      </c>
    </row>
    <row r="5" spans="1:10" s="11" customFormat="1" ht="31.5">
      <c r="A5" s="110" t="s">
        <v>12</v>
      </c>
      <c r="B5" s="111" t="s">
        <v>13</v>
      </c>
      <c r="C5" s="112">
        <v>0</v>
      </c>
      <c r="D5" s="112">
        <v>0</v>
      </c>
      <c r="E5" s="112">
        <v>0</v>
      </c>
      <c r="F5" s="112">
        <v>0</v>
      </c>
      <c r="G5" s="112">
        <v>0</v>
      </c>
    </row>
    <row r="6" spans="1:10" s="7" customFormat="1" ht="31.5">
      <c r="A6" s="113"/>
      <c r="B6" s="107" t="s">
        <v>14</v>
      </c>
      <c r="C6" s="109">
        <f>SUM(C7:C16)</f>
        <v>19224.3</v>
      </c>
      <c r="D6" s="109">
        <f>SUM(D7:D16)</f>
        <v>19224.3</v>
      </c>
      <c r="E6" s="109">
        <f>SUM(E7:E16)</f>
        <v>19224.3</v>
      </c>
      <c r="F6" s="109">
        <f t="shared" ref="F6:F17" si="0">E6/C6*100</f>
        <v>100</v>
      </c>
      <c r="G6" s="109">
        <f t="shared" ref="G6:G17" si="1">E6/D6*100</f>
        <v>100</v>
      </c>
    </row>
    <row r="7" spans="1:10" s="11" customFormat="1" ht="15.75">
      <c r="A7" s="110" t="s">
        <v>15</v>
      </c>
      <c r="B7" s="111" t="s">
        <v>16</v>
      </c>
      <c r="C7" s="112">
        <v>1083.0999999999999</v>
      </c>
      <c r="D7" s="112">
        <v>1083.0999999999999</v>
      </c>
      <c r="E7" s="112">
        <v>1083.0999999999999</v>
      </c>
      <c r="F7" s="112">
        <f t="shared" si="0"/>
        <v>100</v>
      </c>
      <c r="G7" s="112">
        <f t="shared" si="1"/>
        <v>100</v>
      </c>
    </row>
    <row r="8" spans="1:10" s="11" customFormat="1" ht="31.5">
      <c r="A8" s="110" t="s">
        <v>17</v>
      </c>
      <c r="B8" s="114" t="s">
        <v>18</v>
      </c>
      <c r="C8" s="112">
        <v>996.3</v>
      </c>
      <c r="D8" s="112">
        <v>996.3</v>
      </c>
      <c r="E8" s="112">
        <v>996.3</v>
      </c>
      <c r="F8" s="112">
        <f t="shared" si="0"/>
        <v>100</v>
      </c>
      <c r="G8" s="112">
        <f t="shared" si="1"/>
        <v>100</v>
      </c>
    </row>
    <row r="9" spans="1:10" s="11" customFormat="1" ht="15.75">
      <c r="A9" s="110" t="s">
        <v>19</v>
      </c>
      <c r="B9" s="114" t="s">
        <v>20</v>
      </c>
      <c r="C9" s="112">
        <v>3091</v>
      </c>
      <c r="D9" s="112">
        <v>3091</v>
      </c>
      <c r="E9" s="112">
        <v>3091</v>
      </c>
      <c r="F9" s="112">
        <f t="shared" si="0"/>
        <v>100</v>
      </c>
      <c r="G9" s="112">
        <f t="shared" si="1"/>
        <v>100</v>
      </c>
    </row>
    <row r="10" spans="1:10" s="11" customFormat="1" ht="15.75">
      <c r="A10" s="110" t="s">
        <v>21</v>
      </c>
      <c r="B10" s="114" t="s">
        <v>22</v>
      </c>
      <c r="C10" s="112">
        <v>2006.9</v>
      </c>
      <c r="D10" s="112">
        <v>2006.9</v>
      </c>
      <c r="E10" s="112">
        <v>2006.9</v>
      </c>
      <c r="F10" s="112">
        <f t="shared" si="0"/>
        <v>100</v>
      </c>
      <c r="G10" s="112">
        <f t="shared" si="1"/>
        <v>100</v>
      </c>
    </row>
    <row r="11" spans="1:10" s="11" customFormat="1" ht="31.5">
      <c r="A11" s="110" t="s">
        <v>23</v>
      </c>
      <c r="B11" s="114" t="s">
        <v>24</v>
      </c>
      <c r="C11" s="112">
        <v>2730.6</v>
      </c>
      <c r="D11" s="112">
        <v>2730.6</v>
      </c>
      <c r="E11" s="112">
        <v>2730.6</v>
      </c>
      <c r="F11" s="112">
        <f t="shared" si="0"/>
        <v>100</v>
      </c>
      <c r="G11" s="112">
        <f t="shared" si="1"/>
        <v>100</v>
      </c>
    </row>
    <row r="12" spans="1:10" s="11" customFormat="1" ht="15.75">
      <c r="A12" s="110" t="s">
        <v>25</v>
      </c>
      <c r="B12" s="114" t="s">
        <v>26</v>
      </c>
      <c r="C12" s="112">
        <v>980.9</v>
      </c>
      <c r="D12" s="112">
        <v>980.9</v>
      </c>
      <c r="E12" s="112">
        <v>980.9</v>
      </c>
      <c r="F12" s="112">
        <f t="shared" si="0"/>
        <v>100</v>
      </c>
      <c r="G12" s="112">
        <f t="shared" si="1"/>
        <v>100</v>
      </c>
    </row>
    <row r="13" spans="1:10" s="11" customFormat="1" ht="15.75">
      <c r="A13" s="110" t="s">
        <v>27</v>
      </c>
      <c r="B13" s="114" t="s">
        <v>28</v>
      </c>
      <c r="C13" s="112">
        <v>1811.4</v>
      </c>
      <c r="D13" s="112">
        <v>1811.4</v>
      </c>
      <c r="E13" s="112">
        <v>1811.4</v>
      </c>
      <c r="F13" s="112">
        <f t="shared" si="0"/>
        <v>100</v>
      </c>
      <c r="G13" s="112">
        <f t="shared" si="1"/>
        <v>100</v>
      </c>
    </row>
    <row r="14" spans="1:10" s="11" customFormat="1" ht="15.75">
      <c r="A14" s="110" t="s">
        <v>29</v>
      </c>
      <c r="B14" s="114" t="s">
        <v>30</v>
      </c>
      <c r="C14" s="112">
        <v>1468.7</v>
      </c>
      <c r="D14" s="112">
        <v>1468.7</v>
      </c>
      <c r="E14" s="112">
        <v>1468.7</v>
      </c>
      <c r="F14" s="112">
        <f t="shared" si="0"/>
        <v>100</v>
      </c>
      <c r="G14" s="112">
        <f t="shared" si="1"/>
        <v>100</v>
      </c>
    </row>
    <row r="15" spans="1:10" s="11" customFormat="1" ht="31.5">
      <c r="A15" s="110" t="s">
        <v>31</v>
      </c>
      <c r="B15" s="114" t="s">
        <v>32</v>
      </c>
      <c r="C15" s="112">
        <v>3135.8</v>
      </c>
      <c r="D15" s="112">
        <v>3135.8</v>
      </c>
      <c r="E15" s="112">
        <v>3135.8</v>
      </c>
      <c r="F15" s="112">
        <f t="shared" si="0"/>
        <v>100</v>
      </c>
      <c r="G15" s="112">
        <f t="shared" si="1"/>
        <v>100</v>
      </c>
    </row>
    <row r="16" spans="1:10" s="11" customFormat="1" ht="15.75">
      <c r="A16" s="110" t="s">
        <v>33</v>
      </c>
      <c r="B16" s="114" t="s">
        <v>34</v>
      </c>
      <c r="C16" s="112">
        <v>1919.6</v>
      </c>
      <c r="D16" s="112">
        <v>1919.6</v>
      </c>
      <c r="E16" s="112">
        <v>1919.6</v>
      </c>
      <c r="F16" s="112">
        <f t="shared" si="0"/>
        <v>100</v>
      </c>
      <c r="G16" s="112">
        <f t="shared" si="1"/>
        <v>100</v>
      </c>
    </row>
    <row r="17" spans="1:7" s="7" customFormat="1" ht="15.75">
      <c r="A17" s="113"/>
      <c r="B17" s="115" t="s">
        <v>10</v>
      </c>
      <c r="C17" s="109">
        <f>C6+C3</f>
        <v>19224.3</v>
      </c>
      <c r="D17" s="109">
        <f>D6+D3</f>
        <v>19224.3</v>
      </c>
      <c r="E17" s="109">
        <f>E6+E3</f>
        <v>19224.3</v>
      </c>
      <c r="F17" s="109">
        <f t="shared" si="0"/>
        <v>100</v>
      </c>
      <c r="G17" s="109">
        <f t="shared" si="1"/>
        <v>100</v>
      </c>
    </row>
    <row r="18" spans="1:7">
      <c r="D18" s="150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9" sqref="D19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>
      <c r="A1" s="154" t="s">
        <v>37</v>
      </c>
      <c r="B1" s="156"/>
      <c r="C1" s="156"/>
      <c r="D1" s="156"/>
      <c r="E1" s="156"/>
      <c r="F1" s="156"/>
      <c r="G1" s="156"/>
      <c r="H1" s="1"/>
      <c r="I1" s="1"/>
      <c r="J1" s="1"/>
    </row>
    <row r="2" spans="1:10" ht="72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1"/>
      <c r="I2" s="1"/>
      <c r="J2" s="1"/>
    </row>
    <row r="3" spans="1:10" s="7" customFormat="1" ht="12.75">
      <c r="A3" s="20"/>
      <c r="B3" s="21" t="s">
        <v>7</v>
      </c>
      <c r="C3" s="23">
        <f>C4+C5</f>
        <v>113088</v>
      </c>
      <c r="D3" s="23">
        <f>D4+D5</f>
        <v>129338.9</v>
      </c>
      <c r="E3" s="23">
        <f>E4+E5</f>
        <v>129329.60000000001</v>
      </c>
      <c r="F3" s="24">
        <f t="shared" ref="F3:F17" si="0">E3/C3*100</f>
        <v>114.36191284663271</v>
      </c>
      <c r="G3" s="24">
        <f t="shared" ref="G3:G17" si="1">E3/D3*100</f>
        <v>99.992809587834756</v>
      </c>
    </row>
    <row r="4" spans="1:10" s="11" customFormat="1" ht="13.5" thickBot="1">
      <c r="A4" s="25" t="s">
        <v>8</v>
      </c>
      <c r="B4" s="26" t="s">
        <v>9</v>
      </c>
      <c r="C4" s="29">
        <v>66298.8</v>
      </c>
      <c r="D4" s="28">
        <v>76191.5</v>
      </c>
      <c r="E4" s="50">
        <v>76183.3</v>
      </c>
      <c r="F4" s="30">
        <f t="shared" si="0"/>
        <v>114.9090179611094</v>
      </c>
      <c r="G4" s="30">
        <f t="shared" si="1"/>
        <v>99.989237644619152</v>
      </c>
    </row>
    <row r="5" spans="1:10" s="11" customFormat="1" ht="13.5" thickBot="1">
      <c r="A5" s="25" t="s">
        <v>12</v>
      </c>
      <c r="B5" s="26" t="s">
        <v>13</v>
      </c>
      <c r="C5" s="29">
        <v>46789.2</v>
      </c>
      <c r="D5" s="28">
        <v>53147.4</v>
      </c>
      <c r="E5" s="50">
        <v>53146.3</v>
      </c>
      <c r="F5" s="30">
        <f t="shared" si="0"/>
        <v>113.58668239679244</v>
      </c>
      <c r="G5" s="30">
        <f t="shared" si="1"/>
        <v>99.997930284454185</v>
      </c>
    </row>
    <row r="6" spans="1:10" s="7" customFormat="1" ht="12.75">
      <c r="A6" s="31"/>
      <c r="B6" s="21" t="s">
        <v>14</v>
      </c>
      <c r="C6" s="33">
        <f>SUM(C7:C16)</f>
        <v>343697.3</v>
      </c>
      <c r="D6" s="33">
        <f>SUM(D7:D16)</f>
        <v>395287</v>
      </c>
      <c r="E6" s="33">
        <f>SUM(E7:E16)</f>
        <v>393498.10000000003</v>
      </c>
      <c r="F6" s="24">
        <f t="shared" si="0"/>
        <v>114.48972686139811</v>
      </c>
      <c r="G6" s="24">
        <f t="shared" si="1"/>
        <v>99.547442744132752</v>
      </c>
    </row>
    <row r="7" spans="1:10" s="11" customFormat="1" ht="13.5" thickBot="1">
      <c r="A7" s="25" t="s">
        <v>15</v>
      </c>
      <c r="B7" s="26" t="s">
        <v>16</v>
      </c>
      <c r="C7" s="29">
        <v>2779.1</v>
      </c>
      <c r="D7" s="28">
        <v>3465.9</v>
      </c>
      <c r="E7" s="51">
        <v>3392.5</v>
      </c>
      <c r="F7" s="30">
        <f t="shared" si="0"/>
        <v>122.0718937785614</v>
      </c>
      <c r="G7" s="30">
        <f t="shared" si="1"/>
        <v>97.882223953374307</v>
      </c>
    </row>
    <row r="8" spans="1:10" s="11" customFormat="1" ht="13.5" thickBot="1">
      <c r="A8" s="25" t="s">
        <v>17</v>
      </c>
      <c r="B8" s="34" t="s">
        <v>18</v>
      </c>
      <c r="C8" s="29">
        <v>3734.4</v>
      </c>
      <c r="D8" s="28">
        <v>4343</v>
      </c>
      <c r="E8" s="51">
        <v>4342.2</v>
      </c>
      <c r="F8" s="30">
        <f t="shared" si="0"/>
        <v>116.27570694087403</v>
      </c>
      <c r="G8" s="30">
        <f t="shared" si="1"/>
        <v>99.981579553304172</v>
      </c>
    </row>
    <row r="9" spans="1:10" s="11" customFormat="1" ht="13.5" thickBot="1">
      <c r="A9" s="25" t="s">
        <v>19</v>
      </c>
      <c r="B9" s="34" t="s">
        <v>20</v>
      </c>
      <c r="C9" s="29">
        <v>31996.3</v>
      </c>
      <c r="D9" s="28">
        <v>36601.1</v>
      </c>
      <c r="E9" s="51">
        <v>35356.6</v>
      </c>
      <c r="F9" s="30">
        <f t="shared" si="0"/>
        <v>110.50215181130318</v>
      </c>
      <c r="G9" s="30">
        <f t="shared" si="1"/>
        <v>96.599828966888978</v>
      </c>
    </row>
    <row r="10" spans="1:10" s="11" customFormat="1" ht="13.5" thickBot="1">
      <c r="A10" s="25" t="s">
        <v>21</v>
      </c>
      <c r="B10" s="34" t="s">
        <v>22</v>
      </c>
      <c r="C10" s="29">
        <v>52948.7</v>
      </c>
      <c r="D10" s="28">
        <v>59072.1</v>
      </c>
      <c r="E10" s="51">
        <v>59071.1</v>
      </c>
      <c r="F10" s="30">
        <f t="shared" si="0"/>
        <v>111.562890118171</v>
      </c>
      <c r="G10" s="30">
        <f t="shared" si="1"/>
        <v>99.998307153461624</v>
      </c>
    </row>
    <row r="11" spans="1:10" s="11" customFormat="1" ht="13.5" thickBot="1">
      <c r="A11" s="25" t="s">
        <v>23</v>
      </c>
      <c r="B11" s="34" t="s">
        <v>24</v>
      </c>
      <c r="C11" s="29">
        <v>98964.3</v>
      </c>
      <c r="D11" s="28">
        <v>112436.2</v>
      </c>
      <c r="E11" s="51">
        <v>112422</v>
      </c>
      <c r="F11" s="30">
        <f t="shared" si="0"/>
        <v>113.59854007960446</v>
      </c>
      <c r="G11" s="30">
        <f t="shared" si="1"/>
        <v>99.987370615513512</v>
      </c>
    </row>
    <row r="12" spans="1:10" s="11" customFormat="1" ht="13.5" thickBot="1">
      <c r="A12" s="25" t="s">
        <v>25</v>
      </c>
      <c r="B12" s="34" t="s">
        <v>26</v>
      </c>
      <c r="C12" s="29">
        <v>640</v>
      </c>
      <c r="D12" s="28">
        <v>691.7</v>
      </c>
      <c r="E12" s="52">
        <v>678.6</v>
      </c>
      <c r="F12" s="30">
        <f t="shared" si="0"/>
        <v>106.03125</v>
      </c>
      <c r="G12" s="30">
        <f t="shared" si="1"/>
        <v>98.10611536793408</v>
      </c>
    </row>
    <row r="13" spans="1:10" s="11" customFormat="1" ht="13.5" thickBot="1">
      <c r="A13" s="25" t="s">
        <v>27</v>
      </c>
      <c r="B13" s="34" t="s">
        <v>28</v>
      </c>
      <c r="C13" s="29">
        <v>56121.4</v>
      </c>
      <c r="D13" s="28">
        <v>65110.2</v>
      </c>
      <c r="E13" s="51">
        <v>64730.7</v>
      </c>
      <c r="F13" s="30">
        <f t="shared" si="0"/>
        <v>115.34049400050603</v>
      </c>
      <c r="G13" s="30">
        <f t="shared" si="1"/>
        <v>99.417142014615223</v>
      </c>
    </row>
    <row r="14" spans="1:10" s="11" customFormat="1" ht="13.5" thickBot="1">
      <c r="A14" s="25" t="s">
        <v>29</v>
      </c>
      <c r="B14" s="34" t="s">
        <v>30</v>
      </c>
      <c r="C14" s="29">
        <v>8334.6</v>
      </c>
      <c r="D14" s="28">
        <v>8443.2999999999993</v>
      </c>
      <c r="E14" s="51">
        <v>8436.5</v>
      </c>
      <c r="F14" s="30">
        <f t="shared" si="0"/>
        <v>101.22261416264729</v>
      </c>
      <c r="G14" s="30">
        <f t="shared" si="1"/>
        <v>99.919462769296373</v>
      </c>
    </row>
    <row r="15" spans="1:10" s="11" customFormat="1" ht="13.5" thickBot="1">
      <c r="A15" s="25" t="s">
        <v>31</v>
      </c>
      <c r="B15" s="34" t="s">
        <v>32</v>
      </c>
      <c r="C15" s="29">
        <v>84860.2</v>
      </c>
      <c r="D15" s="28">
        <v>101388.8</v>
      </c>
      <c r="E15" s="51">
        <v>101335.5</v>
      </c>
      <c r="F15" s="30">
        <f t="shared" si="0"/>
        <v>119.4146372504425</v>
      </c>
      <c r="G15" s="30">
        <f t="shared" si="1"/>
        <v>99.947430090897612</v>
      </c>
    </row>
    <row r="16" spans="1:10" s="11" customFormat="1" ht="13.5" thickBot="1">
      <c r="A16" s="25" t="s">
        <v>33</v>
      </c>
      <c r="B16" s="34" t="s">
        <v>34</v>
      </c>
      <c r="C16" s="29">
        <v>3318.3</v>
      </c>
      <c r="D16" s="28">
        <v>3734.7</v>
      </c>
      <c r="E16" s="51">
        <v>3732.4</v>
      </c>
      <c r="F16" s="30">
        <f t="shared" si="0"/>
        <v>112.47928155983485</v>
      </c>
      <c r="G16" s="30">
        <f t="shared" si="1"/>
        <v>99.938415401504813</v>
      </c>
    </row>
    <row r="17" spans="1:7" s="7" customFormat="1" ht="12.75">
      <c r="A17" s="31"/>
      <c r="B17" s="35" t="s">
        <v>10</v>
      </c>
      <c r="C17" s="33">
        <f>C4+C5+C7+C8+C9+C10+C11+C12+C13+C14+C15+C16</f>
        <v>456785.3</v>
      </c>
      <c r="D17" s="33">
        <f>D4+D5+D7+D8+D9+D10+D11+D12+D13+D14+D15+D16</f>
        <v>524625.9</v>
      </c>
      <c r="E17" s="36">
        <f>E4+E5+E7+E8+E9+E10+E11+E12+E13+E14+E15+E16</f>
        <v>522827.7</v>
      </c>
      <c r="F17" s="24">
        <f t="shared" si="0"/>
        <v>114.4580834803572</v>
      </c>
      <c r="G17" s="24">
        <f t="shared" si="1"/>
        <v>99.657241474353441</v>
      </c>
    </row>
    <row r="18" spans="1:7">
      <c r="D18" s="16"/>
    </row>
    <row r="19" spans="1:7">
      <c r="C19" s="47"/>
      <c r="D19" s="47"/>
    </row>
    <row r="20" spans="1:7">
      <c r="C20" s="47"/>
      <c r="D20" s="4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9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27" sqref="F27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6.5703125" style="17" customWidth="1"/>
    <col min="7" max="7" width="11.7109375" style="17" customWidth="1"/>
  </cols>
  <sheetData>
    <row r="1" spans="1:10" ht="37.5" customHeight="1">
      <c r="A1" s="154" t="s">
        <v>45</v>
      </c>
      <c r="B1" s="155"/>
      <c r="C1" s="155"/>
      <c r="D1" s="155"/>
      <c r="E1" s="155"/>
      <c r="F1" s="155"/>
      <c r="G1" s="155"/>
      <c r="H1" s="1"/>
      <c r="I1" s="1"/>
      <c r="J1" s="1"/>
    </row>
    <row r="2" spans="1:10" ht="7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/>
      <c r="I2" s="1"/>
      <c r="J2" s="1"/>
    </row>
    <row r="3" spans="1:10" s="7" customFormat="1" ht="12">
      <c r="A3" s="3"/>
      <c r="B3" s="4" t="s">
        <v>7</v>
      </c>
      <c r="C3" s="5">
        <f>C4+C5</f>
        <v>0</v>
      </c>
      <c r="D3" s="5">
        <f>D4+D5</f>
        <v>3915.5</v>
      </c>
      <c r="E3" s="67">
        <f>E4+E5</f>
        <v>17.899999999999999</v>
      </c>
      <c r="F3" s="68">
        <v>0</v>
      </c>
      <c r="G3" s="69">
        <f t="shared" ref="G3:G17" si="0">E3/D3*100</f>
        <v>0.45715745115566331</v>
      </c>
      <c r="H3" s="70"/>
      <c r="I3" s="71"/>
    </row>
    <row r="4" spans="1:10" s="11" customFormat="1" ht="13.5" thickBot="1">
      <c r="A4" s="8" t="s">
        <v>8</v>
      </c>
      <c r="B4" s="9" t="s">
        <v>9</v>
      </c>
      <c r="C4" s="10">
        <v>0</v>
      </c>
      <c r="D4" s="10">
        <v>2157.6</v>
      </c>
      <c r="E4" s="52">
        <v>17.899999999999999</v>
      </c>
      <c r="F4" s="68">
        <v>0</v>
      </c>
      <c r="G4" s="72">
        <f t="shared" si="0"/>
        <v>0.82962550982573235</v>
      </c>
      <c r="H4" s="73"/>
      <c r="I4" s="74"/>
    </row>
    <row r="5" spans="1:10" s="11" customFormat="1" ht="13.5" thickBot="1">
      <c r="A5" s="8" t="s">
        <v>12</v>
      </c>
      <c r="B5" s="9" t="s">
        <v>13</v>
      </c>
      <c r="C5" s="10">
        <v>0</v>
      </c>
      <c r="D5" s="10">
        <v>1757.9</v>
      </c>
      <c r="E5" s="52">
        <v>0</v>
      </c>
      <c r="F5" s="68">
        <v>0</v>
      </c>
      <c r="G5" s="75">
        <f t="shared" si="0"/>
        <v>0</v>
      </c>
      <c r="H5" s="73"/>
      <c r="I5" s="74"/>
    </row>
    <row r="6" spans="1:10" s="7" customFormat="1" ht="12">
      <c r="A6" s="12"/>
      <c r="B6" s="4" t="s">
        <v>14</v>
      </c>
      <c r="C6" s="6">
        <f>SUM(C7:C16)</f>
        <v>0</v>
      </c>
      <c r="D6" s="6">
        <f>SUM(D7:D16)</f>
        <v>2756</v>
      </c>
      <c r="E6" s="68">
        <f>SUM(E7:E16)</f>
        <v>18.100000000000001</v>
      </c>
      <c r="F6" s="68">
        <v>0</v>
      </c>
      <c r="G6" s="69">
        <f t="shared" si="0"/>
        <v>0.65674891146589265</v>
      </c>
      <c r="H6" s="76"/>
      <c r="I6" s="71"/>
    </row>
    <row r="7" spans="1:10" s="11" customFormat="1" ht="13.5" thickBot="1">
      <c r="A7" s="8" t="s">
        <v>15</v>
      </c>
      <c r="B7" s="9" t="s">
        <v>16</v>
      </c>
      <c r="C7" s="10">
        <v>0</v>
      </c>
      <c r="D7" s="10">
        <v>0</v>
      </c>
      <c r="E7" s="52">
        <v>0</v>
      </c>
      <c r="F7" s="68">
        <v>0</v>
      </c>
      <c r="G7" s="75">
        <v>0</v>
      </c>
      <c r="H7" s="73"/>
      <c r="I7" s="74"/>
    </row>
    <row r="8" spans="1:10" s="11" customFormat="1" ht="13.5" thickBot="1">
      <c r="A8" s="8" t="s">
        <v>17</v>
      </c>
      <c r="B8" s="18" t="s">
        <v>18</v>
      </c>
      <c r="C8" s="10">
        <v>0</v>
      </c>
      <c r="D8" s="10">
        <v>93.2</v>
      </c>
      <c r="E8" s="52">
        <v>0</v>
      </c>
      <c r="F8" s="68">
        <v>0</v>
      </c>
      <c r="G8" s="75">
        <f t="shared" si="0"/>
        <v>0</v>
      </c>
      <c r="H8" s="73"/>
      <c r="I8" s="74"/>
    </row>
    <row r="9" spans="1:10" s="11" customFormat="1" ht="13.5" thickBot="1">
      <c r="A9" s="8" t="s">
        <v>19</v>
      </c>
      <c r="B9" s="18" t="s">
        <v>20</v>
      </c>
      <c r="C9" s="10">
        <v>0</v>
      </c>
      <c r="D9" s="10">
        <v>375.8</v>
      </c>
      <c r="E9" s="52">
        <v>0</v>
      </c>
      <c r="F9" s="68">
        <v>0</v>
      </c>
      <c r="G9" s="75">
        <f t="shared" si="0"/>
        <v>0</v>
      </c>
      <c r="H9" s="73"/>
      <c r="I9" s="74"/>
    </row>
    <row r="10" spans="1:10" s="11" customFormat="1" ht="13.5" thickBot="1">
      <c r="A10" s="8" t="s">
        <v>21</v>
      </c>
      <c r="B10" s="18" t="s">
        <v>22</v>
      </c>
      <c r="C10" s="10">
        <v>0</v>
      </c>
      <c r="D10" s="10">
        <v>186</v>
      </c>
      <c r="E10" s="52">
        <v>0</v>
      </c>
      <c r="F10" s="68">
        <v>0</v>
      </c>
      <c r="G10" s="75">
        <f t="shared" si="0"/>
        <v>0</v>
      </c>
      <c r="H10" s="73"/>
      <c r="I10" s="74"/>
    </row>
    <row r="11" spans="1:10" s="11" customFormat="1" ht="13.5" thickBot="1">
      <c r="A11" s="8" t="s">
        <v>23</v>
      </c>
      <c r="B11" s="18" t="s">
        <v>24</v>
      </c>
      <c r="C11" s="10">
        <v>0</v>
      </c>
      <c r="D11" s="10">
        <v>496</v>
      </c>
      <c r="E11" s="52">
        <v>0</v>
      </c>
      <c r="F11" s="68">
        <v>0</v>
      </c>
      <c r="G11" s="75">
        <f t="shared" si="0"/>
        <v>0</v>
      </c>
      <c r="H11" s="73"/>
      <c r="I11" s="74"/>
    </row>
    <row r="12" spans="1:10" s="11" customFormat="1" ht="13.5" thickBot="1">
      <c r="A12" s="8" t="s">
        <v>25</v>
      </c>
      <c r="B12" s="18" t="s">
        <v>26</v>
      </c>
      <c r="C12" s="10">
        <v>0</v>
      </c>
      <c r="D12" s="10">
        <v>75.8</v>
      </c>
      <c r="E12" s="52">
        <v>0.7</v>
      </c>
      <c r="F12" s="68">
        <v>0</v>
      </c>
      <c r="G12" s="75">
        <f t="shared" si="0"/>
        <v>0.92348284960422167</v>
      </c>
      <c r="H12" s="73"/>
      <c r="I12" s="74"/>
    </row>
    <row r="13" spans="1:10" s="11" customFormat="1" ht="13.5" thickBot="1">
      <c r="A13" s="8" t="s">
        <v>27</v>
      </c>
      <c r="B13" s="18" t="s">
        <v>28</v>
      </c>
      <c r="C13" s="10">
        <v>0</v>
      </c>
      <c r="D13" s="10">
        <v>486</v>
      </c>
      <c r="E13" s="52">
        <v>2.2999999999999998</v>
      </c>
      <c r="F13" s="68">
        <v>0</v>
      </c>
      <c r="G13" s="75">
        <f t="shared" si="0"/>
        <v>0.47325102880658432</v>
      </c>
      <c r="H13" s="73"/>
      <c r="I13" s="74"/>
    </row>
    <row r="14" spans="1:10" s="11" customFormat="1" ht="13.5" thickBot="1">
      <c r="A14" s="8" t="s">
        <v>29</v>
      </c>
      <c r="B14" s="18" t="s">
        <v>30</v>
      </c>
      <c r="C14" s="10">
        <v>0</v>
      </c>
      <c r="D14" s="10">
        <v>672</v>
      </c>
      <c r="E14" s="52">
        <v>15.1</v>
      </c>
      <c r="F14" s="68">
        <v>0</v>
      </c>
      <c r="G14" s="75">
        <f t="shared" si="0"/>
        <v>2.2470238095238093</v>
      </c>
      <c r="H14" s="73"/>
      <c r="I14" s="74"/>
    </row>
    <row r="15" spans="1:10" s="11" customFormat="1" ht="13.5" thickBot="1">
      <c r="A15" s="8" t="s">
        <v>31</v>
      </c>
      <c r="B15" s="18" t="s">
        <v>32</v>
      </c>
      <c r="C15" s="10">
        <v>0</v>
      </c>
      <c r="D15" s="10">
        <v>344</v>
      </c>
      <c r="E15" s="52">
        <v>0</v>
      </c>
      <c r="F15" s="68">
        <v>0</v>
      </c>
      <c r="G15" s="75">
        <f t="shared" si="0"/>
        <v>0</v>
      </c>
      <c r="H15" s="73"/>
      <c r="I15" s="74"/>
    </row>
    <row r="16" spans="1:10" s="11" customFormat="1" ht="13.5" thickBot="1">
      <c r="A16" s="8" t="s">
        <v>33</v>
      </c>
      <c r="B16" s="18" t="s">
        <v>34</v>
      </c>
      <c r="C16" s="10">
        <v>0</v>
      </c>
      <c r="D16" s="10">
        <v>27.2</v>
      </c>
      <c r="E16" s="52">
        <v>0</v>
      </c>
      <c r="F16" s="68">
        <v>0</v>
      </c>
      <c r="G16" s="75">
        <f t="shared" si="0"/>
        <v>0</v>
      </c>
      <c r="H16" s="73"/>
      <c r="I16" s="74"/>
    </row>
    <row r="17" spans="1:9" s="7" customFormat="1" ht="12">
      <c r="A17" s="12"/>
      <c r="B17" s="13" t="s">
        <v>10</v>
      </c>
      <c r="C17" s="6">
        <f>C4+C5+C7+C8+C9+C10+C11+C12+C13+C14+C15+C16</f>
        <v>0</v>
      </c>
      <c r="D17" s="6">
        <f>D4+D5+D7+D8+D9+D10+D11+D12+D13+D14+D15+D16</f>
        <v>6671.5</v>
      </c>
      <c r="E17" s="68">
        <f>E4+E5+E7+E8+E9+E10+E11+E12+E13+E14+E15+E16</f>
        <v>36</v>
      </c>
      <c r="F17" s="68">
        <v>0</v>
      </c>
      <c r="G17" s="69">
        <f t="shared" si="0"/>
        <v>0.53960878363186693</v>
      </c>
      <c r="H17" s="76"/>
      <c r="I17" s="71"/>
    </row>
    <row r="18" spans="1:9">
      <c r="D18" s="16"/>
    </row>
    <row r="19" spans="1:9">
      <c r="C19" s="15">
        <v>0</v>
      </c>
      <c r="D19" s="15">
        <v>6671.5</v>
      </c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K2" sqref="K2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3.7109375" style="15" customWidth="1"/>
    <col min="5" max="5" width="12.85546875" style="17" customWidth="1"/>
    <col min="6" max="7" width="11.7109375" style="17" customWidth="1"/>
  </cols>
  <sheetData>
    <row r="1" spans="1:11" ht="69.75" customHeight="1">
      <c r="A1" s="157" t="s">
        <v>72</v>
      </c>
      <c r="B1" s="158"/>
      <c r="C1" s="158"/>
      <c r="D1" s="158"/>
      <c r="E1" s="158"/>
      <c r="F1" s="158"/>
      <c r="G1" s="158"/>
      <c r="H1" s="1"/>
      <c r="I1" s="1"/>
      <c r="J1" s="1"/>
    </row>
    <row r="2" spans="1:11" ht="157.5">
      <c r="A2" s="128" t="s">
        <v>0</v>
      </c>
      <c r="B2" s="128" t="s">
        <v>1</v>
      </c>
      <c r="C2" s="128" t="s">
        <v>2</v>
      </c>
      <c r="D2" s="128" t="s">
        <v>67</v>
      </c>
      <c r="E2" s="128" t="s">
        <v>4</v>
      </c>
      <c r="F2" s="128" t="s">
        <v>68</v>
      </c>
      <c r="G2" s="128" t="s">
        <v>6</v>
      </c>
      <c r="H2" s="1"/>
      <c r="I2" s="1"/>
      <c r="J2" s="1"/>
    </row>
    <row r="3" spans="1:11" s="7" customFormat="1" ht="15.75">
      <c r="A3" s="117"/>
      <c r="B3" s="118" t="s">
        <v>7</v>
      </c>
      <c r="C3" s="119">
        <f>C4+C5</f>
        <v>14772</v>
      </c>
      <c r="D3" s="119">
        <f>D4+D5</f>
        <v>12252.03</v>
      </c>
      <c r="E3" s="119">
        <f>E4+E5</f>
        <v>12252.03</v>
      </c>
      <c r="F3" s="117">
        <f t="shared" ref="F3:F17" si="0">E3/C3*100</f>
        <v>82.940901705930145</v>
      </c>
      <c r="G3" s="133">
        <f>E3/D3*100</f>
        <v>100</v>
      </c>
    </row>
    <row r="4" spans="1:11" s="11" customFormat="1" ht="31.5">
      <c r="A4" s="88" t="s">
        <v>8</v>
      </c>
      <c r="B4" s="120" t="s">
        <v>9</v>
      </c>
      <c r="C4" s="133">
        <v>11577.4</v>
      </c>
      <c r="D4" s="134">
        <v>9320.2900000000009</v>
      </c>
      <c r="E4" s="134">
        <v>9320.2900000000009</v>
      </c>
      <c r="F4" s="133">
        <f t="shared" si="0"/>
        <v>80.50417192115674</v>
      </c>
      <c r="G4" s="133">
        <f>E4/D4*100</f>
        <v>100</v>
      </c>
    </row>
    <row r="5" spans="1:11" s="11" customFormat="1" ht="31.5">
      <c r="A5" s="88" t="s">
        <v>12</v>
      </c>
      <c r="B5" s="120" t="s">
        <v>13</v>
      </c>
      <c r="C5" s="133">
        <v>3194.6</v>
      </c>
      <c r="D5" s="134">
        <v>2931.74</v>
      </c>
      <c r="E5" s="134">
        <v>2931.74</v>
      </c>
      <c r="F5" s="133">
        <f t="shared" si="0"/>
        <v>91.771739810930939</v>
      </c>
      <c r="G5" s="133">
        <f>E5/D5*100</f>
        <v>100</v>
      </c>
    </row>
    <row r="6" spans="1:11" s="7" customFormat="1" ht="31.5">
      <c r="A6" s="122"/>
      <c r="B6" s="118" t="s">
        <v>14</v>
      </c>
      <c r="C6" s="124">
        <f>SUM(C7:C16)</f>
        <v>32228</v>
      </c>
      <c r="D6" s="124">
        <f>SUM(D7:D16)</f>
        <v>24639.279999999999</v>
      </c>
      <c r="E6" s="124">
        <f>SUM(E7:E16)</f>
        <v>24639.279999999999</v>
      </c>
      <c r="F6" s="124">
        <f t="shared" si="0"/>
        <v>76.453022216705975</v>
      </c>
      <c r="G6" s="133">
        <f>E6/D6*100</f>
        <v>100</v>
      </c>
      <c r="K6" s="116"/>
    </row>
    <row r="7" spans="1:11" s="11" customFormat="1" ht="15.75">
      <c r="A7" s="88" t="s">
        <v>15</v>
      </c>
      <c r="B7" s="120" t="s">
        <v>16</v>
      </c>
      <c r="C7" s="133">
        <v>1541.5</v>
      </c>
      <c r="D7" s="134">
        <v>1031.99</v>
      </c>
      <c r="E7" s="134">
        <v>1031.99</v>
      </c>
      <c r="F7" s="133">
        <f t="shared" si="0"/>
        <v>66.947129419396688</v>
      </c>
      <c r="G7" s="133">
        <f t="shared" ref="G7:G17" si="1">E7/D7*100</f>
        <v>100</v>
      </c>
    </row>
    <row r="8" spans="1:11" s="11" customFormat="1" ht="31.5">
      <c r="A8" s="88" t="s">
        <v>17</v>
      </c>
      <c r="B8" s="126" t="s">
        <v>18</v>
      </c>
      <c r="C8" s="133">
        <v>2338</v>
      </c>
      <c r="D8" s="134">
        <v>1614.63</v>
      </c>
      <c r="E8" s="134">
        <v>1614.63</v>
      </c>
      <c r="F8" s="133">
        <f t="shared" si="0"/>
        <v>69.060307955517544</v>
      </c>
      <c r="G8" s="133">
        <f t="shared" si="1"/>
        <v>100</v>
      </c>
    </row>
    <row r="9" spans="1:11" s="11" customFormat="1" ht="15.75">
      <c r="A9" s="88" t="s">
        <v>19</v>
      </c>
      <c r="B9" s="126" t="s">
        <v>20</v>
      </c>
      <c r="C9" s="133">
        <v>4373.8</v>
      </c>
      <c r="D9" s="134">
        <v>2530.94</v>
      </c>
      <c r="E9" s="134">
        <v>2530.94</v>
      </c>
      <c r="F9" s="133">
        <f t="shared" si="0"/>
        <v>57.865928940509392</v>
      </c>
      <c r="G9" s="133">
        <f t="shared" si="1"/>
        <v>100</v>
      </c>
    </row>
    <row r="10" spans="1:11" s="11" customFormat="1" ht="15.75">
      <c r="A10" s="88" t="s">
        <v>21</v>
      </c>
      <c r="B10" s="126" t="s">
        <v>22</v>
      </c>
      <c r="C10" s="133">
        <v>3346.2</v>
      </c>
      <c r="D10" s="134">
        <v>3346.2</v>
      </c>
      <c r="E10" s="134">
        <v>3346.2</v>
      </c>
      <c r="F10" s="133">
        <f t="shared" si="0"/>
        <v>100</v>
      </c>
      <c r="G10" s="133">
        <f t="shared" si="1"/>
        <v>100</v>
      </c>
    </row>
    <row r="11" spans="1:11" s="11" customFormat="1" ht="31.5">
      <c r="A11" s="88" t="s">
        <v>23</v>
      </c>
      <c r="B11" s="126" t="s">
        <v>24</v>
      </c>
      <c r="C11" s="133">
        <v>5037.3</v>
      </c>
      <c r="D11" s="134">
        <v>3630.02</v>
      </c>
      <c r="E11" s="134">
        <v>3630.02</v>
      </c>
      <c r="F11" s="133">
        <f t="shared" si="0"/>
        <v>72.062811426756383</v>
      </c>
      <c r="G11" s="133">
        <f t="shared" si="1"/>
        <v>100</v>
      </c>
    </row>
    <row r="12" spans="1:11" s="11" customFormat="1" ht="15.75">
      <c r="A12" s="88" t="s">
        <v>25</v>
      </c>
      <c r="B12" s="126" t="s">
        <v>26</v>
      </c>
      <c r="C12" s="133">
        <v>1429.9</v>
      </c>
      <c r="D12" s="134">
        <v>1181.1099999999999</v>
      </c>
      <c r="E12" s="134">
        <v>1181.1099999999999</v>
      </c>
      <c r="F12" s="133">
        <f t="shared" si="0"/>
        <v>82.600881180502114</v>
      </c>
      <c r="G12" s="133">
        <f t="shared" si="1"/>
        <v>100</v>
      </c>
    </row>
    <row r="13" spans="1:11" s="11" customFormat="1" ht="15.75">
      <c r="A13" s="88" t="s">
        <v>27</v>
      </c>
      <c r="B13" s="126" t="s">
        <v>28</v>
      </c>
      <c r="C13" s="133">
        <v>4018.5</v>
      </c>
      <c r="D13" s="134">
        <v>3202.61</v>
      </c>
      <c r="E13" s="134">
        <v>3202.61</v>
      </c>
      <c r="F13" s="133">
        <f t="shared" si="0"/>
        <v>79.696652979967652</v>
      </c>
      <c r="G13" s="133">
        <f t="shared" si="1"/>
        <v>100</v>
      </c>
    </row>
    <row r="14" spans="1:11" s="11" customFormat="1" ht="15.75">
      <c r="A14" s="88" t="s">
        <v>29</v>
      </c>
      <c r="B14" s="126" t="s">
        <v>30</v>
      </c>
      <c r="C14" s="133">
        <v>1951.5</v>
      </c>
      <c r="D14" s="134">
        <v>1583.35</v>
      </c>
      <c r="E14" s="134">
        <v>1583.35</v>
      </c>
      <c r="F14" s="133">
        <f t="shared" si="0"/>
        <v>81.135024340251078</v>
      </c>
      <c r="G14" s="133">
        <f t="shared" si="1"/>
        <v>100</v>
      </c>
    </row>
    <row r="15" spans="1:11" s="11" customFormat="1" ht="31.5">
      <c r="A15" s="88" t="s">
        <v>31</v>
      </c>
      <c r="B15" s="126" t="s">
        <v>32</v>
      </c>
      <c r="C15" s="133">
        <v>3936.7</v>
      </c>
      <c r="D15" s="134">
        <v>3173.91</v>
      </c>
      <c r="E15" s="134">
        <v>3173.91</v>
      </c>
      <c r="F15" s="133">
        <f t="shared" si="0"/>
        <v>80.623618766987576</v>
      </c>
      <c r="G15" s="133">
        <f t="shared" si="1"/>
        <v>100</v>
      </c>
    </row>
    <row r="16" spans="1:11" s="11" customFormat="1" ht="15.75">
      <c r="A16" s="88" t="s">
        <v>33</v>
      </c>
      <c r="B16" s="126" t="s">
        <v>34</v>
      </c>
      <c r="C16" s="133">
        <v>4254.6000000000004</v>
      </c>
      <c r="D16" s="134">
        <v>3344.52</v>
      </c>
      <c r="E16" s="134">
        <v>3344.52</v>
      </c>
      <c r="F16" s="133">
        <f t="shared" si="0"/>
        <v>78.609505006346069</v>
      </c>
      <c r="G16" s="133">
        <f t="shared" si="1"/>
        <v>100</v>
      </c>
    </row>
    <row r="17" spans="1:7" s="7" customFormat="1" ht="15" customHeight="1">
      <c r="A17" s="122"/>
      <c r="B17" s="127" t="s">
        <v>10</v>
      </c>
      <c r="C17" s="124">
        <f>C4+C5+C7+C8+C9+C10+C11+C12+C13+C14+C15+C16</f>
        <v>46999.999999999993</v>
      </c>
      <c r="D17" s="124">
        <f>D4+D5+D7+D8+D9+D10+D11+D12+D13+D14+D15+D16</f>
        <v>36891.31</v>
      </c>
      <c r="E17" s="124">
        <f>E4+E5+E7+E8+E9+E10+E11+E12+E13+E14+E15+E16</f>
        <v>36891.31</v>
      </c>
      <c r="F17" s="124">
        <f t="shared" si="0"/>
        <v>78.492148936170224</v>
      </c>
      <c r="G17" s="133">
        <f t="shared" si="1"/>
        <v>100</v>
      </c>
    </row>
    <row r="18" spans="1:7">
      <c r="D18" s="16"/>
    </row>
    <row r="19" spans="1:7">
      <c r="C19" s="131"/>
      <c r="D19" s="131"/>
      <c r="E19" s="131"/>
      <c r="F19" s="131"/>
      <c r="G19" s="132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9" sqref="D19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>
      <c r="A1" s="154" t="s">
        <v>38</v>
      </c>
      <c r="B1" s="155"/>
      <c r="C1" s="155"/>
      <c r="D1" s="155"/>
      <c r="E1" s="155"/>
      <c r="F1" s="156"/>
      <c r="G1" s="156"/>
      <c r="H1" s="1"/>
      <c r="I1" s="1"/>
      <c r="J1" s="1"/>
    </row>
    <row r="2" spans="1:10" ht="72">
      <c r="A2" s="2" t="s">
        <v>0</v>
      </c>
      <c r="B2" s="2" t="s">
        <v>1</v>
      </c>
      <c r="C2" s="19" t="s">
        <v>2</v>
      </c>
      <c r="D2" s="19" t="s">
        <v>3</v>
      </c>
      <c r="E2" s="48" t="s">
        <v>4</v>
      </c>
      <c r="F2" s="49" t="s">
        <v>5</v>
      </c>
      <c r="G2" s="49" t="s">
        <v>6</v>
      </c>
      <c r="H2" s="1"/>
      <c r="I2" s="1"/>
      <c r="J2" s="1"/>
    </row>
    <row r="3" spans="1:10" s="7" customFormat="1" ht="12.75">
      <c r="A3" s="3"/>
      <c r="B3" s="38" t="s">
        <v>7</v>
      </c>
      <c r="C3" s="22">
        <f>C4+C5</f>
        <v>31443.100000000002</v>
      </c>
      <c r="D3" s="22">
        <f>D4+D5</f>
        <v>41944.5</v>
      </c>
      <c r="E3" s="39">
        <f>E4+E5</f>
        <v>41943.6</v>
      </c>
      <c r="F3" s="24">
        <f t="shared" ref="F3:F17" si="0">E3/C3*100</f>
        <v>133.39524410761024</v>
      </c>
      <c r="G3" s="24">
        <f t="shared" ref="G3:G17" si="1">E3/D3*100</f>
        <v>99.997854307477738</v>
      </c>
    </row>
    <row r="4" spans="1:10" s="11" customFormat="1" ht="13.5" thickBot="1">
      <c r="A4" s="8" t="s">
        <v>8</v>
      </c>
      <c r="B4" s="40" t="s">
        <v>9</v>
      </c>
      <c r="C4" s="27">
        <v>21455.9</v>
      </c>
      <c r="D4" s="42">
        <v>30838.5</v>
      </c>
      <c r="E4" s="53">
        <v>30838.2</v>
      </c>
      <c r="F4" s="30">
        <f t="shared" si="0"/>
        <v>143.72829850996695</v>
      </c>
      <c r="G4" s="30">
        <f t="shared" si="1"/>
        <v>99.999027190038419</v>
      </c>
    </row>
    <row r="5" spans="1:10" s="11" customFormat="1" ht="13.5" thickBot="1">
      <c r="A5" s="8" t="s">
        <v>12</v>
      </c>
      <c r="B5" s="40" t="s">
        <v>13</v>
      </c>
      <c r="C5" s="27">
        <v>9987.2000000000007</v>
      </c>
      <c r="D5" s="42">
        <v>11106</v>
      </c>
      <c r="E5" s="53">
        <v>11105.4</v>
      </c>
      <c r="F5" s="30">
        <f t="shared" si="0"/>
        <v>111.1963313040692</v>
      </c>
      <c r="G5" s="30">
        <f t="shared" si="1"/>
        <v>99.994597514856835</v>
      </c>
    </row>
    <row r="6" spans="1:10" s="7" customFormat="1" ht="12.75">
      <c r="A6" s="12"/>
      <c r="B6" s="38" t="s">
        <v>14</v>
      </c>
      <c r="C6" s="32">
        <f>SUM(C7:C16)</f>
        <v>119761.29999999999</v>
      </c>
      <c r="D6" s="32">
        <f>SUM(D7:D16)</f>
        <v>146498.70000000001</v>
      </c>
      <c r="E6" s="43">
        <f>SUM(E7:E16)</f>
        <v>146027</v>
      </c>
      <c r="F6" s="24">
        <f t="shared" si="0"/>
        <v>121.93170915813374</v>
      </c>
      <c r="G6" s="24">
        <f t="shared" si="1"/>
        <v>99.678017620634165</v>
      </c>
    </row>
    <row r="7" spans="1:10" s="11" customFormat="1" ht="13.5" thickBot="1">
      <c r="A7" s="8" t="s">
        <v>15</v>
      </c>
      <c r="B7" s="40" t="s">
        <v>16</v>
      </c>
      <c r="C7" s="27">
        <v>7939.6</v>
      </c>
      <c r="D7" s="42">
        <v>10863.3</v>
      </c>
      <c r="E7" s="53">
        <v>10455.1</v>
      </c>
      <c r="F7" s="30">
        <f t="shared" si="0"/>
        <v>131.68295632021764</v>
      </c>
      <c r="G7" s="30">
        <f t="shared" si="1"/>
        <v>96.242394115968452</v>
      </c>
    </row>
    <row r="8" spans="1:10" s="11" customFormat="1" ht="13.5" thickBot="1">
      <c r="A8" s="8" t="s">
        <v>17</v>
      </c>
      <c r="B8" s="44" t="s">
        <v>18</v>
      </c>
      <c r="C8" s="27">
        <v>6231.3</v>
      </c>
      <c r="D8" s="42">
        <v>7967.9</v>
      </c>
      <c r="E8" s="53">
        <v>7955.8</v>
      </c>
      <c r="F8" s="30">
        <f t="shared" si="0"/>
        <v>127.67480301060775</v>
      </c>
      <c r="G8" s="30">
        <f t="shared" si="1"/>
        <v>99.848140664415979</v>
      </c>
    </row>
    <row r="9" spans="1:10" s="11" customFormat="1" ht="13.5" thickBot="1">
      <c r="A9" s="8" t="s">
        <v>19</v>
      </c>
      <c r="B9" s="44" t="s">
        <v>20</v>
      </c>
      <c r="C9" s="27">
        <v>13776.6</v>
      </c>
      <c r="D9" s="42">
        <v>16037.2</v>
      </c>
      <c r="E9" s="53">
        <v>16036.7</v>
      </c>
      <c r="F9" s="30">
        <f t="shared" si="0"/>
        <v>116.40535400606826</v>
      </c>
      <c r="G9" s="30">
        <f t="shared" si="1"/>
        <v>99.996882248771598</v>
      </c>
    </row>
    <row r="10" spans="1:10" s="11" customFormat="1" ht="13.5" thickBot="1">
      <c r="A10" s="8" t="s">
        <v>21</v>
      </c>
      <c r="B10" s="44" t="s">
        <v>22</v>
      </c>
      <c r="C10" s="27">
        <v>9279.1</v>
      </c>
      <c r="D10" s="42">
        <v>11255.2</v>
      </c>
      <c r="E10" s="53">
        <v>11253.9</v>
      </c>
      <c r="F10" s="30">
        <f t="shared" si="0"/>
        <v>121.2822364237911</v>
      </c>
      <c r="G10" s="30">
        <f t="shared" si="1"/>
        <v>99.988449783211308</v>
      </c>
    </row>
    <row r="11" spans="1:10" s="11" customFormat="1" ht="13.5" thickBot="1">
      <c r="A11" s="8" t="s">
        <v>23</v>
      </c>
      <c r="B11" s="44" t="s">
        <v>24</v>
      </c>
      <c r="C11" s="27">
        <v>22409.8</v>
      </c>
      <c r="D11" s="42">
        <v>23607</v>
      </c>
      <c r="E11" s="53">
        <v>23605.3</v>
      </c>
      <c r="F11" s="30">
        <f t="shared" si="0"/>
        <v>105.33471963158976</v>
      </c>
      <c r="G11" s="30">
        <f t="shared" si="1"/>
        <v>99.992798746134611</v>
      </c>
    </row>
    <row r="12" spans="1:10" s="11" customFormat="1" ht="13.5" thickBot="1">
      <c r="A12" s="8" t="s">
        <v>25</v>
      </c>
      <c r="B12" s="44" t="s">
        <v>26</v>
      </c>
      <c r="C12" s="27">
        <v>5935.9</v>
      </c>
      <c r="D12" s="42">
        <v>8241.5</v>
      </c>
      <c r="E12" s="53">
        <v>8240.9</v>
      </c>
      <c r="F12" s="30">
        <f t="shared" si="0"/>
        <v>138.8315167034485</v>
      </c>
      <c r="G12" s="30">
        <f t="shared" si="1"/>
        <v>99.992719771886186</v>
      </c>
    </row>
    <row r="13" spans="1:10" s="11" customFormat="1" ht="13.5" thickBot="1">
      <c r="A13" s="8" t="s">
        <v>27</v>
      </c>
      <c r="B13" s="44" t="s">
        <v>28</v>
      </c>
      <c r="C13" s="27">
        <v>14907.2</v>
      </c>
      <c r="D13" s="42">
        <v>17645.8</v>
      </c>
      <c r="E13" s="53">
        <v>17602.2</v>
      </c>
      <c r="F13" s="30">
        <f t="shared" si="0"/>
        <v>118.07851239669422</v>
      </c>
      <c r="G13" s="30">
        <f t="shared" si="1"/>
        <v>99.752915707987171</v>
      </c>
    </row>
    <row r="14" spans="1:10" s="11" customFormat="1" ht="13.5" thickBot="1">
      <c r="A14" s="8" t="s">
        <v>29</v>
      </c>
      <c r="B14" s="44" t="s">
        <v>30</v>
      </c>
      <c r="C14" s="27">
        <v>4634.3</v>
      </c>
      <c r="D14" s="42">
        <v>5297.1</v>
      </c>
      <c r="E14" s="53">
        <v>5295.7</v>
      </c>
      <c r="F14" s="30">
        <f t="shared" si="0"/>
        <v>114.27184256522021</v>
      </c>
      <c r="G14" s="30">
        <f t="shared" si="1"/>
        <v>99.973570444205308</v>
      </c>
    </row>
    <row r="15" spans="1:10" s="11" customFormat="1" ht="13.5" thickBot="1">
      <c r="A15" s="8" t="s">
        <v>31</v>
      </c>
      <c r="B15" s="44" t="s">
        <v>32</v>
      </c>
      <c r="C15" s="27">
        <v>18622.099999999999</v>
      </c>
      <c r="D15" s="42">
        <v>23457.8</v>
      </c>
      <c r="E15" s="53">
        <v>23457</v>
      </c>
      <c r="F15" s="30">
        <f t="shared" si="0"/>
        <v>125.96323722888397</v>
      </c>
      <c r="G15" s="30">
        <f t="shared" si="1"/>
        <v>99.996589620510022</v>
      </c>
    </row>
    <row r="16" spans="1:10" s="11" customFormat="1" ht="13.5" thickBot="1">
      <c r="A16" s="8" t="s">
        <v>33</v>
      </c>
      <c r="B16" s="44" t="s">
        <v>34</v>
      </c>
      <c r="C16" s="27">
        <v>16025.4</v>
      </c>
      <c r="D16" s="42">
        <v>22125.9</v>
      </c>
      <c r="E16" s="53">
        <v>22124.400000000001</v>
      </c>
      <c r="F16" s="30">
        <f t="shared" si="0"/>
        <v>138.05833239731925</v>
      </c>
      <c r="G16" s="30">
        <f t="shared" si="1"/>
        <v>99.993220614754648</v>
      </c>
    </row>
    <row r="17" spans="1:7" s="7" customFormat="1" ht="12.75">
      <c r="A17" s="12"/>
      <c r="B17" s="46" t="s">
        <v>10</v>
      </c>
      <c r="C17" s="32">
        <f>C4+C5+C7+C8+C9+C10+C11+C12+C13+C14+C15+C16</f>
        <v>151204.4</v>
      </c>
      <c r="D17" s="32">
        <f>D4+D5+D7+D8+D9+D10+D11+D12+D13+D14+D15+D16</f>
        <v>188443.19999999998</v>
      </c>
      <c r="E17" s="54">
        <f>E4+E5+E7+E8+E9+E10+E11+E12+E13+E14+E15+E16</f>
        <v>187970.6</v>
      </c>
      <c r="F17" s="24">
        <f t="shared" si="0"/>
        <v>124.31556224554312</v>
      </c>
      <c r="G17" s="24">
        <f t="shared" si="1"/>
        <v>99.749208249488447</v>
      </c>
    </row>
    <row r="18" spans="1:7">
      <c r="D18" s="16"/>
    </row>
    <row r="19" spans="1:7">
      <c r="C19" s="47"/>
      <c r="D19" s="47"/>
    </row>
    <row r="20" spans="1:7">
      <c r="C20" s="47"/>
      <c r="D20" s="4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31" sqref="D31"/>
    </sheetView>
  </sheetViews>
  <sheetFormatPr defaultRowHeight="15"/>
  <cols>
    <col min="1" max="1" width="4.42578125" style="14" customWidth="1"/>
    <col min="2" max="2" width="24.5703125" customWidth="1"/>
    <col min="3" max="3" width="17.7109375" style="15" customWidth="1"/>
    <col min="4" max="4" width="17.85546875" style="15" customWidth="1"/>
    <col min="5" max="5" width="12.85546875" style="17" customWidth="1"/>
    <col min="6" max="6" width="13.28515625" style="17" customWidth="1"/>
    <col min="7" max="7" width="11.7109375" style="17" customWidth="1"/>
  </cols>
  <sheetData>
    <row r="1" spans="1:10">
      <c r="A1" s="154" t="s">
        <v>39</v>
      </c>
      <c r="B1" s="155"/>
      <c r="C1" s="155"/>
      <c r="D1" s="155"/>
      <c r="E1" s="155"/>
      <c r="F1" s="156"/>
      <c r="G1" s="156"/>
      <c r="H1" s="1"/>
      <c r="I1" s="1"/>
      <c r="J1" s="1"/>
    </row>
    <row r="2" spans="1:10" ht="72">
      <c r="A2" s="2" t="s">
        <v>0</v>
      </c>
      <c r="B2" s="2" t="s">
        <v>1</v>
      </c>
      <c r="C2" s="19" t="s">
        <v>2</v>
      </c>
      <c r="D2" s="19" t="s">
        <v>3</v>
      </c>
      <c r="E2" s="48" t="s">
        <v>4</v>
      </c>
      <c r="F2" s="49" t="s">
        <v>5</v>
      </c>
      <c r="G2" s="49" t="s">
        <v>6</v>
      </c>
      <c r="H2" s="1"/>
      <c r="I2" s="1"/>
      <c r="J2" s="1"/>
    </row>
    <row r="3" spans="1:10" s="7" customFormat="1" ht="13.5" thickBot="1">
      <c r="A3" s="3"/>
      <c r="B3" s="38" t="s">
        <v>7</v>
      </c>
      <c r="C3" s="39">
        <f>C4+C5</f>
        <v>30102.799999999999</v>
      </c>
      <c r="D3" s="55">
        <f>D4+D5</f>
        <v>33595</v>
      </c>
      <c r="E3" s="56">
        <f>E4+E5</f>
        <v>33594.800000000003</v>
      </c>
      <c r="F3" s="24">
        <f t="shared" ref="F3:F17" si="0">E3/C3*100</f>
        <v>111.60024981064886</v>
      </c>
      <c r="G3" s="24">
        <f t="shared" ref="G3:G17" si="1">E3/D3*100</f>
        <v>99.999404673314487</v>
      </c>
    </row>
    <row r="4" spans="1:10" s="11" customFormat="1" ht="13.5" thickBot="1">
      <c r="A4" s="8" t="s">
        <v>8</v>
      </c>
      <c r="B4" s="40" t="s">
        <v>9</v>
      </c>
      <c r="C4" s="41">
        <v>25102.799999999999</v>
      </c>
      <c r="D4" s="42">
        <v>28057</v>
      </c>
      <c r="E4" s="57">
        <v>28056.9</v>
      </c>
      <c r="F4" s="30">
        <f t="shared" si="0"/>
        <v>111.76800994311394</v>
      </c>
      <c r="G4" s="30">
        <f t="shared" si="1"/>
        <v>99.999643582706639</v>
      </c>
    </row>
    <row r="5" spans="1:10" s="11" customFormat="1" ht="13.5" thickBot="1">
      <c r="A5" s="8" t="s">
        <v>12</v>
      </c>
      <c r="B5" s="40" t="s">
        <v>13</v>
      </c>
      <c r="C5" s="41">
        <v>5000</v>
      </c>
      <c r="D5" s="42">
        <v>5538</v>
      </c>
      <c r="E5" s="53">
        <v>5537.9</v>
      </c>
      <c r="F5" s="30">
        <f t="shared" si="0"/>
        <v>110.758</v>
      </c>
      <c r="G5" s="30">
        <f t="shared" si="1"/>
        <v>99.998194293968936</v>
      </c>
    </row>
    <row r="6" spans="1:10" s="7" customFormat="1" ht="13.5" thickBot="1">
      <c r="A6" s="12"/>
      <c r="B6" s="38" t="s">
        <v>14</v>
      </c>
      <c r="C6" s="43">
        <f>SUM(C7:C16)</f>
        <v>55000</v>
      </c>
      <c r="D6" s="36">
        <f>SUM(D7:D16)</f>
        <v>49991.6</v>
      </c>
      <c r="E6" s="58">
        <f>SUM(E7:E16)</f>
        <v>49988.899999999994</v>
      </c>
      <c r="F6" s="24">
        <f t="shared" si="0"/>
        <v>90.888909090909081</v>
      </c>
      <c r="G6" s="24">
        <f t="shared" si="1"/>
        <v>99.994599092647547</v>
      </c>
    </row>
    <row r="7" spans="1:10" s="11" customFormat="1" ht="13.5" thickBot="1">
      <c r="A7" s="8" t="s">
        <v>15</v>
      </c>
      <c r="B7" s="40" t="s">
        <v>16</v>
      </c>
      <c r="C7" s="41">
        <v>6900</v>
      </c>
      <c r="D7" s="42">
        <v>6514</v>
      </c>
      <c r="E7" s="57">
        <v>6513.8</v>
      </c>
      <c r="F7" s="30">
        <f t="shared" si="0"/>
        <v>94.402898550724643</v>
      </c>
      <c r="G7" s="30">
        <f t="shared" si="1"/>
        <v>99.996929689898678</v>
      </c>
    </row>
    <row r="8" spans="1:10" s="11" customFormat="1" ht="13.5" thickBot="1">
      <c r="A8" s="8" t="s">
        <v>17</v>
      </c>
      <c r="B8" s="44" t="s">
        <v>18</v>
      </c>
      <c r="C8" s="41">
        <v>2600</v>
      </c>
      <c r="D8" s="42">
        <v>3314</v>
      </c>
      <c r="E8" s="53">
        <v>3313.6</v>
      </c>
      <c r="F8" s="30">
        <f t="shared" si="0"/>
        <v>127.44615384615385</v>
      </c>
      <c r="G8" s="30">
        <f t="shared" si="1"/>
        <v>99.987929993964997</v>
      </c>
    </row>
    <row r="9" spans="1:10" s="11" customFormat="1" ht="13.5" thickBot="1">
      <c r="A9" s="8" t="s">
        <v>19</v>
      </c>
      <c r="B9" s="44" t="s">
        <v>20</v>
      </c>
      <c r="C9" s="41">
        <v>3000</v>
      </c>
      <c r="D9" s="42">
        <v>3276.5</v>
      </c>
      <c r="E9" s="53">
        <v>3276.2</v>
      </c>
      <c r="F9" s="30">
        <f t="shared" si="0"/>
        <v>109.20666666666665</v>
      </c>
      <c r="G9" s="30">
        <f t="shared" si="1"/>
        <v>99.99084388829543</v>
      </c>
    </row>
    <row r="10" spans="1:10" s="11" customFormat="1" ht="13.5" thickBot="1">
      <c r="A10" s="8" t="s">
        <v>21</v>
      </c>
      <c r="B10" s="44" t="s">
        <v>22</v>
      </c>
      <c r="C10" s="41">
        <v>2200</v>
      </c>
      <c r="D10" s="42">
        <v>1596</v>
      </c>
      <c r="E10" s="53">
        <v>1595.8</v>
      </c>
      <c r="F10" s="30">
        <f t="shared" si="0"/>
        <v>72.536363636363632</v>
      </c>
      <c r="G10" s="30">
        <f t="shared" si="1"/>
        <v>99.987468671679196</v>
      </c>
    </row>
    <row r="11" spans="1:10" s="11" customFormat="1" ht="13.5" thickBot="1">
      <c r="A11" s="8" t="s">
        <v>23</v>
      </c>
      <c r="B11" s="44" t="s">
        <v>24</v>
      </c>
      <c r="C11" s="41">
        <v>11700</v>
      </c>
      <c r="D11" s="42">
        <v>9629.1</v>
      </c>
      <c r="E11" s="53">
        <v>9629</v>
      </c>
      <c r="F11" s="30">
        <f t="shared" si="0"/>
        <v>82.299145299145309</v>
      </c>
      <c r="G11" s="30">
        <f t="shared" si="1"/>
        <v>99.998961481343002</v>
      </c>
    </row>
    <row r="12" spans="1:10" s="11" customFormat="1" ht="13.5" thickBot="1">
      <c r="A12" s="8" t="s">
        <v>25</v>
      </c>
      <c r="B12" s="44" t="s">
        <v>26</v>
      </c>
      <c r="C12" s="41">
        <v>1700</v>
      </c>
      <c r="D12" s="42">
        <v>1688</v>
      </c>
      <c r="E12" s="53">
        <v>1687.5</v>
      </c>
      <c r="F12" s="30">
        <f t="shared" si="0"/>
        <v>99.264705882352942</v>
      </c>
      <c r="G12" s="30">
        <f t="shared" si="1"/>
        <v>99.970379146919427</v>
      </c>
    </row>
    <row r="13" spans="1:10" s="11" customFormat="1" ht="13.5" thickBot="1">
      <c r="A13" s="8" t="s">
        <v>27</v>
      </c>
      <c r="B13" s="44" t="s">
        <v>28</v>
      </c>
      <c r="C13" s="41">
        <v>9000</v>
      </c>
      <c r="D13" s="42">
        <v>7548</v>
      </c>
      <c r="E13" s="53">
        <v>7547.7</v>
      </c>
      <c r="F13" s="30">
        <f t="shared" si="0"/>
        <v>83.86333333333333</v>
      </c>
      <c r="G13" s="30">
        <f t="shared" si="1"/>
        <v>99.996025437201908</v>
      </c>
    </row>
    <row r="14" spans="1:10" s="11" customFormat="1" ht="13.5" thickBot="1">
      <c r="A14" s="8" t="s">
        <v>29</v>
      </c>
      <c r="B14" s="44" t="s">
        <v>30</v>
      </c>
      <c r="C14" s="41">
        <v>2500</v>
      </c>
      <c r="D14" s="42">
        <v>2178</v>
      </c>
      <c r="E14" s="53">
        <v>2177.6999999999998</v>
      </c>
      <c r="F14" s="30">
        <f t="shared" si="0"/>
        <v>87.10799999999999</v>
      </c>
      <c r="G14" s="30">
        <f t="shared" si="1"/>
        <v>99.986225895316792</v>
      </c>
    </row>
    <row r="15" spans="1:10" s="11" customFormat="1" ht="13.5" thickBot="1">
      <c r="A15" s="8" t="s">
        <v>31</v>
      </c>
      <c r="B15" s="44" t="s">
        <v>32</v>
      </c>
      <c r="C15" s="41">
        <v>8800</v>
      </c>
      <c r="D15" s="42">
        <v>9268</v>
      </c>
      <c r="E15" s="53">
        <v>9267.6</v>
      </c>
      <c r="F15" s="30">
        <f t="shared" si="0"/>
        <v>105.31363636363638</v>
      </c>
      <c r="G15" s="30">
        <f t="shared" si="1"/>
        <v>99.995684074233921</v>
      </c>
    </row>
    <row r="16" spans="1:10" s="11" customFormat="1" ht="13.5" thickBot="1">
      <c r="A16" s="8" t="s">
        <v>33</v>
      </c>
      <c r="B16" s="44" t="s">
        <v>34</v>
      </c>
      <c r="C16" s="41">
        <v>6600</v>
      </c>
      <c r="D16" s="42">
        <v>4980</v>
      </c>
      <c r="E16" s="53">
        <v>4980</v>
      </c>
      <c r="F16" s="30">
        <f t="shared" si="0"/>
        <v>75.454545454545453</v>
      </c>
      <c r="G16" s="30">
        <f t="shared" si="1"/>
        <v>100</v>
      </c>
    </row>
    <row r="17" spans="1:7" s="7" customFormat="1" ht="12.75">
      <c r="A17" s="12"/>
      <c r="B17" s="46" t="s">
        <v>10</v>
      </c>
      <c r="C17" s="43">
        <f>C4+C5+C7+C8+C9+C10+C11+C12+C13+C14+C15+C16</f>
        <v>85102.8</v>
      </c>
      <c r="D17" s="36">
        <f>D4+D5+D7+D8+D9+D10+D11+D12+D13+D14+D15+D16</f>
        <v>83586.600000000006</v>
      </c>
      <c r="E17" s="58">
        <f>E4+E5+E7+E8+E9+E10+E11+E12+E13+E14+E15+E16</f>
        <v>83583.700000000012</v>
      </c>
      <c r="F17" s="24">
        <f t="shared" si="0"/>
        <v>98.214982350756969</v>
      </c>
      <c r="G17" s="24">
        <f t="shared" si="1"/>
        <v>99.996530544369548</v>
      </c>
    </row>
    <row r="18" spans="1:7">
      <c r="D18" s="16"/>
    </row>
    <row r="19" spans="1:7">
      <c r="C19" s="47"/>
      <c r="D19" s="4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B15" sqref="B15"/>
    </sheetView>
  </sheetViews>
  <sheetFormatPr defaultRowHeight="1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85" bestFit="1" customWidth="1"/>
    <col min="11" max="11" width="12.140625" style="85" bestFit="1" customWidth="1"/>
    <col min="12" max="12" width="12.140625" style="79" bestFit="1" customWidth="1"/>
    <col min="13" max="15" width="8.85546875" style="79" customWidth="1"/>
  </cols>
  <sheetData>
    <row r="1" spans="1:15" ht="49.5" customHeight="1">
      <c r="A1" s="157" t="s">
        <v>46</v>
      </c>
      <c r="B1" s="158"/>
      <c r="C1" s="158"/>
      <c r="D1" s="158"/>
      <c r="E1" s="158"/>
      <c r="F1" s="158"/>
      <c r="G1" s="158"/>
      <c r="H1" s="77"/>
      <c r="I1" s="78"/>
      <c r="J1" s="78"/>
      <c r="K1" s="78"/>
    </row>
    <row r="2" spans="1:15" ht="126">
      <c r="A2" s="87" t="s">
        <v>0</v>
      </c>
      <c r="B2" s="87" t="s">
        <v>1</v>
      </c>
      <c r="C2" s="87" t="s">
        <v>2</v>
      </c>
      <c r="D2" s="87" t="s">
        <v>47</v>
      </c>
      <c r="E2" s="87" t="s">
        <v>48</v>
      </c>
      <c r="F2" s="87" t="s">
        <v>5</v>
      </c>
      <c r="G2" s="87" t="s">
        <v>6</v>
      </c>
      <c r="H2" s="80"/>
      <c r="I2" s="78"/>
      <c r="J2" s="78"/>
      <c r="K2" s="78"/>
    </row>
    <row r="3" spans="1:15" s="84" customFormat="1" ht="15.75">
      <c r="A3" s="88" t="s">
        <v>8</v>
      </c>
      <c r="B3" s="89" t="s">
        <v>49</v>
      </c>
      <c r="C3" s="90">
        <v>972.7</v>
      </c>
      <c r="D3" s="90">
        <v>972.7</v>
      </c>
      <c r="E3" s="90">
        <v>972.69</v>
      </c>
      <c r="F3" s="91">
        <f t="shared" ref="F3:F14" si="0">E3/C3*100</f>
        <v>99.998971933792532</v>
      </c>
      <c r="G3" s="91">
        <f t="shared" ref="G3:G14" si="1">E3/D3*100</f>
        <v>99.998971933792532</v>
      </c>
      <c r="H3" s="81"/>
      <c r="I3" s="82"/>
      <c r="J3" s="82"/>
      <c r="K3" s="82"/>
      <c r="L3" s="83"/>
      <c r="M3" s="83"/>
      <c r="N3" s="83"/>
      <c r="O3" s="83"/>
    </row>
    <row r="4" spans="1:15" s="84" customFormat="1" ht="15.75">
      <c r="A4" s="88" t="s">
        <v>12</v>
      </c>
      <c r="B4" s="89" t="s">
        <v>50</v>
      </c>
      <c r="C4" s="90">
        <v>273.89999999999998</v>
      </c>
      <c r="D4" s="90">
        <v>273.89999999999998</v>
      </c>
      <c r="E4" s="90">
        <v>273.899</v>
      </c>
      <c r="F4" s="91">
        <f t="shared" si="0"/>
        <v>99.999634903249373</v>
      </c>
      <c r="G4" s="91">
        <f t="shared" si="1"/>
        <v>99.999634903249373</v>
      </c>
      <c r="H4" s="81"/>
      <c r="I4" s="82"/>
      <c r="J4" s="82"/>
      <c r="K4" s="82"/>
      <c r="L4" s="83"/>
      <c r="M4" s="83"/>
      <c r="N4" s="83"/>
      <c r="O4" s="83"/>
    </row>
    <row r="5" spans="1:15" s="84" customFormat="1" ht="15.75">
      <c r="A5" s="88" t="s">
        <v>15</v>
      </c>
      <c r="B5" s="89" t="s">
        <v>51</v>
      </c>
      <c r="C5" s="90">
        <v>273.89999999999998</v>
      </c>
      <c r="D5" s="90">
        <v>273.89999999999998</v>
      </c>
      <c r="E5" s="90">
        <v>273.89999999999998</v>
      </c>
      <c r="F5" s="91">
        <f t="shared" si="0"/>
        <v>100</v>
      </c>
      <c r="G5" s="91">
        <f t="shared" si="1"/>
        <v>100</v>
      </c>
      <c r="H5" s="81"/>
      <c r="I5" s="82"/>
      <c r="J5" s="82"/>
      <c r="K5" s="82"/>
      <c r="L5" s="83"/>
      <c r="M5" s="83"/>
      <c r="N5" s="83"/>
      <c r="O5" s="83"/>
    </row>
    <row r="6" spans="1:15" s="84" customFormat="1" ht="15.75">
      <c r="A6" s="88" t="s">
        <v>17</v>
      </c>
      <c r="B6" s="89" t="s">
        <v>52</v>
      </c>
      <c r="C6" s="90">
        <v>273.89999999999998</v>
      </c>
      <c r="D6" s="90">
        <v>273.89999999999998</v>
      </c>
      <c r="E6" s="90">
        <v>256.66000000000003</v>
      </c>
      <c r="F6" s="91">
        <f>E6/C6*100</f>
        <v>93.705732018985046</v>
      </c>
      <c r="G6" s="91">
        <f>E6/D6*100</f>
        <v>93.705732018985046</v>
      </c>
      <c r="H6" s="81"/>
      <c r="I6" s="82"/>
      <c r="J6" s="82"/>
      <c r="K6" s="82"/>
      <c r="L6" s="83"/>
      <c r="M6" s="83"/>
      <c r="N6" s="83"/>
      <c r="O6" s="83"/>
    </row>
    <row r="7" spans="1:15" s="84" customFormat="1" ht="15.75">
      <c r="A7" s="88" t="s">
        <v>19</v>
      </c>
      <c r="B7" s="89" t="s">
        <v>53</v>
      </c>
      <c r="C7" s="90">
        <v>273.89999999999998</v>
      </c>
      <c r="D7" s="90">
        <v>273.89999999999998</v>
      </c>
      <c r="E7" s="90">
        <v>273.89999999999998</v>
      </c>
      <c r="F7" s="91">
        <f>E7/C7*100</f>
        <v>100</v>
      </c>
      <c r="G7" s="91">
        <f>E7/D7*100</f>
        <v>100</v>
      </c>
      <c r="H7" s="81"/>
      <c r="I7" s="82"/>
      <c r="J7" s="82"/>
      <c r="K7" s="82"/>
      <c r="L7" s="83"/>
      <c r="M7" s="83"/>
      <c r="N7" s="83"/>
      <c r="O7" s="83"/>
    </row>
    <row r="8" spans="1:15" s="84" customFormat="1" ht="15.75">
      <c r="A8" s="88" t="s">
        <v>21</v>
      </c>
      <c r="B8" s="89" t="s">
        <v>54</v>
      </c>
      <c r="C8" s="90">
        <v>273.89999999999998</v>
      </c>
      <c r="D8" s="90">
        <v>273.89999999999998</v>
      </c>
      <c r="E8" s="90">
        <v>273.89999999999998</v>
      </c>
      <c r="F8" s="91">
        <f>E8/C8*100</f>
        <v>100</v>
      </c>
      <c r="G8" s="91">
        <f>E8/D8*100</f>
        <v>100</v>
      </c>
      <c r="H8" s="81"/>
      <c r="I8" s="82"/>
      <c r="J8" s="82"/>
      <c r="K8" s="82"/>
      <c r="L8" s="83"/>
      <c r="M8" s="83"/>
      <c r="N8" s="83"/>
      <c r="O8" s="83"/>
    </row>
    <row r="9" spans="1:15" s="84" customFormat="1" ht="15.75">
      <c r="A9" s="88" t="s">
        <v>23</v>
      </c>
      <c r="B9" s="89" t="s">
        <v>55</v>
      </c>
      <c r="C9" s="90">
        <v>273.89999999999998</v>
      </c>
      <c r="D9" s="90">
        <v>273.89999999999998</v>
      </c>
      <c r="E9" s="90">
        <v>273.89999999999998</v>
      </c>
      <c r="F9" s="91">
        <f>E9/C9*100</f>
        <v>100</v>
      </c>
      <c r="G9" s="91">
        <f>E9/D9*100</f>
        <v>100</v>
      </c>
      <c r="H9" s="81"/>
      <c r="I9" s="82"/>
      <c r="J9" s="82"/>
      <c r="K9" s="82"/>
      <c r="L9" s="83"/>
      <c r="M9" s="83"/>
      <c r="N9" s="83"/>
      <c r="O9" s="83"/>
    </row>
    <row r="10" spans="1:15" s="84" customFormat="1" ht="15.75">
      <c r="A10" s="88" t="s">
        <v>25</v>
      </c>
      <c r="B10" s="89" t="s">
        <v>56</v>
      </c>
      <c r="C10" s="90">
        <v>273.89999999999998</v>
      </c>
      <c r="D10" s="90">
        <v>273.89999999999998</v>
      </c>
      <c r="E10" s="90">
        <v>273.89999999999998</v>
      </c>
      <c r="F10" s="91">
        <f t="shared" si="0"/>
        <v>100</v>
      </c>
      <c r="G10" s="91">
        <f t="shared" si="1"/>
        <v>100</v>
      </c>
      <c r="H10" s="81"/>
      <c r="I10" s="82"/>
      <c r="J10" s="82"/>
      <c r="K10" s="82"/>
      <c r="L10" s="83"/>
      <c r="M10" s="83"/>
      <c r="N10" s="83"/>
      <c r="O10" s="83"/>
    </row>
    <row r="11" spans="1:15" s="84" customFormat="1" ht="15.75">
      <c r="A11" s="88" t="s">
        <v>27</v>
      </c>
      <c r="B11" s="89" t="s">
        <v>57</v>
      </c>
      <c r="C11" s="90">
        <v>273.89999999999998</v>
      </c>
      <c r="D11" s="90">
        <v>273.89999999999998</v>
      </c>
      <c r="E11" s="90">
        <v>273.89999999999998</v>
      </c>
      <c r="F11" s="91">
        <f t="shared" si="0"/>
        <v>100</v>
      </c>
      <c r="G11" s="91">
        <f t="shared" si="1"/>
        <v>100</v>
      </c>
      <c r="H11" s="81"/>
      <c r="I11" s="82"/>
      <c r="J11" s="82"/>
      <c r="K11" s="82"/>
      <c r="L11" s="83"/>
      <c r="M11" s="83"/>
      <c r="N11" s="83"/>
      <c r="O11" s="83"/>
    </row>
    <row r="12" spans="1:15" s="84" customFormat="1" ht="15.75">
      <c r="A12" s="88" t="s">
        <v>29</v>
      </c>
      <c r="B12" s="89" t="s">
        <v>58</v>
      </c>
      <c r="C12" s="90">
        <v>273.89999999999998</v>
      </c>
      <c r="D12" s="90">
        <v>273.89999999999998</v>
      </c>
      <c r="E12" s="90">
        <v>273.89999999999998</v>
      </c>
      <c r="F12" s="91">
        <f t="shared" si="0"/>
        <v>100</v>
      </c>
      <c r="G12" s="91">
        <f t="shared" si="1"/>
        <v>100</v>
      </c>
      <c r="H12" s="81"/>
      <c r="I12" s="82"/>
      <c r="J12" s="82"/>
      <c r="K12" s="82"/>
      <c r="L12" s="83"/>
      <c r="M12" s="83"/>
      <c r="N12" s="83"/>
      <c r="O12" s="83"/>
    </row>
    <row r="13" spans="1:15" s="84" customFormat="1" ht="15.75">
      <c r="A13" s="88" t="s">
        <v>31</v>
      </c>
      <c r="B13" s="89" t="s">
        <v>59</v>
      </c>
      <c r="C13" s="90">
        <v>273.89999999999998</v>
      </c>
      <c r="D13" s="90">
        <v>273.89999999999998</v>
      </c>
      <c r="E13" s="90">
        <v>273.89999999999998</v>
      </c>
      <c r="F13" s="91">
        <f t="shared" si="0"/>
        <v>100</v>
      </c>
      <c r="G13" s="91">
        <f t="shared" si="1"/>
        <v>100</v>
      </c>
      <c r="H13" s="81"/>
      <c r="I13" s="82"/>
      <c r="J13" s="82"/>
      <c r="K13" s="82"/>
      <c r="L13" s="83"/>
      <c r="M13" s="83"/>
      <c r="N13" s="83"/>
      <c r="O13" s="83"/>
    </row>
    <row r="14" spans="1:15" s="84" customFormat="1" ht="15.75">
      <c r="A14" s="88" t="s">
        <v>33</v>
      </c>
      <c r="B14" s="89" t="s">
        <v>60</v>
      </c>
      <c r="C14" s="90">
        <v>547.79999999999995</v>
      </c>
      <c r="D14" s="90">
        <v>547.79999999999995</v>
      </c>
      <c r="E14" s="90">
        <v>547.79899999999998</v>
      </c>
      <c r="F14" s="91">
        <f t="shared" si="0"/>
        <v>99.999817451624679</v>
      </c>
      <c r="G14" s="91">
        <f t="shared" si="1"/>
        <v>99.999817451624679</v>
      </c>
      <c r="H14" s="81"/>
      <c r="I14" s="82"/>
      <c r="J14" s="82"/>
      <c r="K14" s="82"/>
      <c r="L14" s="83"/>
      <c r="M14" s="83"/>
      <c r="N14" s="83"/>
      <c r="O14" s="83"/>
    </row>
    <row r="15" spans="1:15" ht="18.75">
      <c r="A15" s="97"/>
      <c r="B15" s="98" t="s">
        <v>62</v>
      </c>
      <c r="C15" s="99">
        <f>C3+C4+C5+C6+C7+C8+C9+C10+C11+C12+C13+C14</f>
        <v>4259.5000000000009</v>
      </c>
      <c r="D15" s="99">
        <f>D3+D4+D5+D6+D7+D8+D9+D10+D11+D12+D13+D14</f>
        <v>4259.5000000000009</v>
      </c>
      <c r="E15" s="99">
        <f>E3+E4+E5+E6+E7+E8+E9+E10+E11+E12+E13+E14</f>
        <v>4242.2480000000005</v>
      </c>
      <c r="F15" s="98">
        <v>100</v>
      </c>
      <c r="G15" s="98">
        <v>100</v>
      </c>
    </row>
    <row r="16" spans="1:15">
      <c r="C16" s="16"/>
      <c r="D16" s="16"/>
      <c r="E16" s="37"/>
    </row>
    <row r="17" spans="3:5">
      <c r="C17" s="16"/>
      <c r="D17" s="16"/>
      <c r="E17" s="37"/>
    </row>
  </sheetData>
  <mergeCells count="1">
    <mergeCell ref="A1:G1"/>
  </mergeCells>
  <phoneticPr fontId="29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I8" sqref="I8"/>
    </sheetView>
  </sheetViews>
  <sheetFormatPr defaultRowHeight="1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85" bestFit="1" customWidth="1"/>
    <col min="11" max="11" width="12.140625" style="85" bestFit="1" customWidth="1"/>
    <col min="12" max="12" width="12.140625" style="79" bestFit="1" customWidth="1"/>
    <col min="13" max="15" width="8.85546875" style="79" customWidth="1"/>
  </cols>
  <sheetData>
    <row r="1" spans="1:15" ht="71.25" customHeight="1">
      <c r="A1" s="157" t="s">
        <v>61</v>
      </c>
      <c r="B1" s="158"/>
      <c r="C1" s="158"/>
      <c r="D1" s="158"/>
      <c r="E1" s="158"/>
      <c r="F1" s="158"/>
      <c r="G1" s="158"/>
      <c r="H1" s="77"/>
      <c r="I1" s="78"/>
      <c r="J1" s="78"/>
      <c r="K1" s="78"/>
    </row>
    <row r="2" spans="1:15" ht="126">
      <c r="A2" s="87" t="s">
        <v>0</v>
      </c>
      <c r="B2" s="87" t="s">
        <v>1</v>
      </c>
      <c r="C2" s="87" t="s">
        <v>2</v>
      </c>
      <c r="D2" s="87" t="s">
        <v>47</v>
      </c>
      <c r="E2" s="87" t="s">
        <v>48</v>
      </c>
      <c r="F2" s="87" t="s">
        <v>5</v>
      </c>
      <c r="G2" s="87" t="s">
        <v>6</v>
      </c>
      <c r="H2" s="80"/>
      <c r="I2" s="78"/>
      <c r="J2" s="78"/>
      <c r="K2" s="78"/>
    </row>
    <row r="3" spans="1:15" s="84" customFormat="1" ht="15.75">
      <c r="A3" s="88" t="s">
        <v>8</v>
      </c>
      <c r="B3" s="89" t="s">
        <v>49</v>
      </c>
      <c r="C3" s="93">
        <v>337.7</v>
      </c>
      <c r="D3" s="94">
        <v>337.7</v>
      </c>
      <c r="E3" s="94">
        <v>337.7</v>
      </c>
      <c r="F3" s="91">
        <f t="shared" ref="F3:F14" si="0">E3/C3*100</f>
        <v>100</v>
      </c>
      <c r="G3" s="91">
        <f t="shared" ref="G3:G14" si="1">E3/D3*100</f>
        <v>100</v>
      </c>
      <c r="H3" s="81"/>
      <c r="I3" s="82"/>
      <c r="J3" s="82"/>
      <c r="K3" s="82"/>
      <c r="L3" s="83"/>
      <c r="M3" s="83"/>
      <c r="N3" s="83"/>
      <c r="O3" s="83"/>
    </row>
    <row r="4" spans="1:15" s="84" customFormat="1" ht="15.75">
      <c r="A4" s="88" t="s">
        <v>12</v>
      </c>
      <c r="B4" s="89" t="s">
        <v>50</v>
      </c>
      <c r="C4" s="93">
        <v>337.7</v>
      </c>
      <c r="D4" s="94">
        <v>337.7</v>
      </c>
      <c r="E4" s="94">
        <v>337.7</v>
      </c>
      <c r="F4" s="91">
        <f t="shared" si="0"/>
        <v>100</v>
      </c>
      <c r="G4" s="91">
        <f t="shared" si="1"/>
        <v>100</v>
      </c>
      <c r="H4" s="81"/>
      <c r="I4" s="82"/>
      <c r="J4" s="82"/>
      <c r="K4" s="82"/>
      <c r="L4" s="83"/>
      <c r="M4" s="83"/>
      <c r="N4" s="83"/>
      <c r="O4" s="83"/>
    </row>
    <row r="5" spans="1:15" s="84" customFormat="1" ht="15.75">
      <c r="A5" s="88" t="s">
        <v>15</v>
      </c>
      <c r="B5" s="89" t="s">
        <v>51</v>
      </c>
      <c r="C5" s="93">
        <v>337.7</v>
      </c>
      <c r="D5" s="94">
        <v>337.7</v>
      </c>
      <c r="E5" s="94">
        <v>337.7</v>
      </c>
      <c r="F5" s="91">
        <f t="shared" si="0"/>
        <v>100</v>
      </c>
      <c r="G5" s="91">
        <f t="shared" si="1"/>
        <v>100</v>
      </c>
      <c r="H5" s="81"/>
      <c r="I5" s="82"/>
      <c r="J5" s="82"/>
      <c r="K5" s="82"/>
      <c r="L5" s="83"/>
      <c r="M5" s="83"/>
      <c r="N5" s="83"/>
      <c r="O5" s="83"/>
    </row>
    <row r="6" spans="1:15" s="84" customFormat="1" ht="15.75">
      <c r="A6" s="88" t="s">
        <v>17</v>
      </c>
      <c r="B6" s="89" t="s">
        <v>52</v>
      </c>
      <c r="C6" s="93">
        <v>337.7</v>
      </c>
      <c r="D6" s="94">
        <v>337.7</v>
      </c>
      <c r="E6" s="94">
        <v>337.7</v>
      </c>
      <c r="F6" s="91">
        <f t="shared" si="0"/>
        <v>100</v>
      </c>
      <c r="G6" s="91">
        <f t="shared" si="1"/>
        <v>100</v>
      </c>
      <c r="H6" s="81"/>
      <c r="I6" s="82"/>
      <c r="J6" s="82"/>
      <c r="K6" s="82"/>
      <c r="L6" s="83"/>
      <c r="M6" s="83"/>
      <c r="N6" s="83"/>
      <c r="O6" s="83"/>
    </row>
    <row r="7" spans="1:15" s="84" customFormat="1" ht="15.75">
      <c r="A7" s="88" t="s">
        <v>19</v>
      </c>
      <c r="B7" s="89" t="s">
        <v>53</v>
      </c>
      <c r="C7" s="93">
        <v>337.7</v>
      </c>
      <c r="D7" s="94">
        <v>337.7</v>
      </c>
      <c r="E7" s="94">
        <v>337.7</v>
      </c>
      <c r="F7" s="91">
        <f t="shared" si="0"/>
        <v>100</v>
      </c>
      <c r="G7" s="91">
        <f t="shared" si="1"/>
        <v>100</v>
      </c>
      <c r="H7" s="81"/>
      <c r="I7" s="82"/>
      <c r="J7" s="82"/>
      <c r="K7" s="82"/>
      <c r="L7" s="83"/>
      <c r="M7" s="83"/>
      <c r="N7" s="83"/>
      <c r="O7" s="83"/>
    </row>
    <row r="8" spans="1:15" s="84" customFormat="1" ht="15.75">
      <c r="A8" s="88" t="s">
        <v>21</v>
      </c>
      <c r="B8" s="89" t="s">
        <v>54</v>
      </c>
      <c r="C8" s="93">
        <v>337.7</v>
      </c>
      <c r="D8" s="94">
        <v>337.7</v>
      </c>
      <c r="E8" s="94">
        <v>337.7</v>
      </c>
      <c r="F8" s="91">
        <f t="shared" si="0"/>
        <v>100</v>
      </c>
      <c r="G8" s="91">
        <f t="shared" si="1"/>
        <v>100</v>
      </c>
      <c r="H8" s="81"/>
      <c r="I8" s="82"/>
      <c r="J8" s="82"/>
      <c r="K8" s="82"/>
      <c r="L8" s="83"/>
      <c r="M8" s="83"/>
      <c r="N8" s="83"/>
      <c r="O8" s="83"/>
    </row>
    <row r="9" spans="1:15" s="84" customFormat="1" ht="15.75">
      <c r="A9" s="88" t="s">
        <v>23</v>
      </c>
      <c r="B9" s="89" t="s">
        <v>55</v>
      </c>
      <c r="C9" s="93">
        <v>337.7</v>
      </c>
      <c r="D9" s="94">
        <v>337.7</v>
      </c>
      <c r="E9" s="94">
        <v>337.7</v>
      </c>
      <c r="F9" s="91">
        <f t="shared" si="0"/>
        <v>100</v>
      </c>
      <c r="G9" s="91">
        <f t="shared" si="1"/>
        <v>100</v>
      </c>
      <c r="H9" s="81"/>
      <c r="I9" s="82"/>
      <c r="J9" s="82"/>
      <c r="K9" s="82"/>
      <c r="L9" s="83"/>
      <c r="M9" s="83"/>
      <c r="N9" s="83"/>
      <c r="O9" s="83"/>
    </row>
    <row r="10" spans="1:15" s="84" customFormat="1" ht="15.75">
      <c r="A10" s="88" t="s">
        <v>25</v>
      </c>
      <c r="B10" s="89" t="s">
        <v>56</v>
      </c>
      <c r="C10" s="93">
        <v>337.7</v>
      </c>
      <c r="D10" s="94">
        <v>337.7</v>
      </c>
      <c r="E10" s="94">
        <v>337.7</v>
      </c>
      <c r="F10" s="91">
        <f t="shared" si="0"/>
        <v>100</v>
      </c>
      <c r="G10" s="91">
        <f t="shared" si="1"/>
        <v>100</v>
      </c>
      <c r="H10" s="81"/>
      <c r="I10" s="82"/>
      <c r="J10" s="82"/>
      <c r="K10" s="82"/>
      <c r="L10" s="83"/>
      <c r="M10" s="83"/>
      <c r="N10" s="83"/>
      <c r="O10" s="83"/>
    </row>
    <row r="11" spans="1:15" s="84" customFormat="1" ht="15.75">
      <c r="A11" s="88" t="s">
        <v>27</v>
      </c>
      <c r="B11" s="89" t="s">
        <v>57</v>
      </c>
      <c r="C11" s="93">
        <v>337.7</v>
      </c>
      <c r="D11" s="94">
        <v>337.7</v>
      </c>
      <c r="E11" s="94">
        <v>337.7</v>
      </c>
      <c r="F11" s="91">
        <f t="shared" si="0"/>
        <v>100</v>
      </c>
      <c r="G11" s="91">
        <f t="shared" si="1"/>
        <v>100</v>
      </c>
      <c r="H11" s="81"/>
      <c r="I11" s="82"/>
      <c r="J11" s="82"/>
      <c r="K11" s="82"/>
      <c r="L11" s="83"/>
      <c r="M11" s="83"/>
      <c r="N11" s="83"/>
      <c r="O11" s="83"/>
    </row>
    <row r="12" spans="1:15" s="84" customFormat="1" ht="15.75">
      <c r="A12" s="88" t="s">
        <v>29</v>
      </c>
      <c r="B12" s="89" t="s">
        <v>58</v>
      </c>
      <c r="C12" s="93">
        <v>337.7</v>
      </c>
      <c r="D12" s="94">
        <v>337.7</v>
      </c>
      <c r="E12" s="94">
        <v>337.7</v>
      </c>
      <c r="F12" s="91">
        <f t="shared" si="0"/>
        <v>100</v>
      </c>
      <c r="G12" s="91">
        <f t="shared" si="1"/>
        <v>100</v>
      </c>
      <c r="H12" s="81"/>
      <c r="I12" s="82"/>
      <c r="J12" s="82"/>
      <c r="K12" s="82"/>
      <c r="L12" s="83"/>
      <c r="M12" s="83"/>
      <c r="N12" s="83"/>
      <c r="O12" s="83"/>
    </row>
    <row r="13" spans="1:15" s="84" customFormat="1" ht="15.75">
      <c r="A13" s="88" t="s">
        <v>31</v>
      </c>
      <c r="B13" s="89" t="s">
        <v>59</v>
      </c>
      <c r="C13" s="93">
        <v>337.7</v>
      </c>
      <c r="D13" s="94">
        <v>337.7</v>
      </c>
      <c r="E13" s="94">
        <v>337.7</v>
      </c>
      <c r="F13" s="91">
        <f t="shared" si="0"/>
        <v>100</v>
      </c>
      <c r="G13" s="91">
        <f t="shared" si="1"/>
        <v>100</v>
      </c>
      <c r="H13" s="81"/>
      <c r="I13" s="82"/>
      <c r="J13" s="82"/>
      <c r="K13" s="82"/>
      <c r="L13" s="83"/>
      <c r="M13" s="83"/>
      <c r="N13" s="83"/>
      <c r="O13" s="83"/>
    </row>
    <row r="14" spans="1:15" s="84" customFormat="1" ht="15.75">
      <c r="A14" s="88" t="s">
        <v>33</v>
      </c>
      <c r="B14" s="89" t="s">
        <v>60</v>
      </c>
      <c r="C14" s="93">
        <v>337.7</v>
      </c>
      <c r="D14" s="94">
        <v>337.7</v>
      </c>
      <c r="E14" s="94">
        <v>311.3</v>
      </c>
      <c r="F14" s="91">
        <f t="shared" si="0"/>
        <v>92.182410423452779</v>
      </c>
      <c r="G14" s="91">
        <f t="shared" si="1"/>
        <v>92.182410423452779</v>
      </c>
      <c r="H14" s="81"/>
      <c r="I14" s="82"/>
      <c r="J14" s="82"/>
      <c r="K14" s="82"/>
      <c r="L14" s="83"/>
      <c r="M14" s="83"/>
      <c r="N14" s="83"/>
      <c r="O14" s="83"/>
    </row>
    <row r="15" spans="1:15" ht="15.75">
      <c r="A15" s="95"/>
      <c r="B15" s="89" t="s">
        <v>62</v>
      </c>
      <c r="C15" s="96">
        <f>C3+C4+C5+C6+C7+C8+C9+C10+C11+C12+C13+C14</f>
        <v>4052.3999999999992</v>
      </c>
      <c r="D15" s="96">
        <f>D3+D4+D5+D6+D7+D8+D9+D10+D11+D12+D13+D14</f>
        <v>4052.3999999999992</v>
      </c>
      <c r="E15" s="101">
        <v>4026</v>
      </c>
      <c r="F15" s="89">
        <v>99.3</v>
      </c>
      <c r="G15" s="89">
        <v>99.3</v>
      </c>
    </row>
    <row r="16" spans="1:15">
      <c r="C16" s="16"/>
      <c r="D16" s="16"/>
      <c r="E16" s="37"/>
    </row>
  </sheetData>
  <mergeCells count="1">
    <mergeCell ref="A1:G1"/>
  </mergeCells>
  <phoneticPr fontId="2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IV65536"/>
    </sheetView>
  </sheetViews>
  <sheetFormatPr defaultRowHeight="15"/>
  <cols>
    <col min="1" max="1" width="4.42578125" style="148" customWidth="1"/>
    <col min="2" max="2" width="24.5703125" style="146" customWidth="1"/>
    <col min="3" max="3" width="17.7109375" style="149" customWidth="1"/>
    <col min="4" max="4" width="17.85546875" style="149" customWidth="1"/>
    <col min="5" max="5" width="12.85546875" style="146" customWidth="1"/>
    <col min="6" max="6" width="13.42578125" style="146" customWidth="1"/>
    <col min="7" max="7" width="11.7109375" style="146" customWidth="1"/>
    <col min="8" max="16384" width="9.140625" style="146"/>
  </cols>
  <sheetData>
    <row r="1" spans="1:12" ht="58.5" customHeight="1">
      <c r="A1" s="159" t="s">
        <v>81</v>
      </c>
      <c r="B1" s="160"/>
      <c r="C1" s="160"/>
      <c r="D1" s="160"/>
      <c r="E1" s="160"/>
      <c r="F1" s="160"/>
      <c r="G1" s="160"/>
      <c r="H1" s="145"/>
      <c r="I1" s="145"/>
      <c r="J1" s="145"/>
    </row>
    <row r="2" spans="1:12" ht="72">
      <c r="A2" s="147" t="s">
        <v>0</v>
      </c>
      <c r="B2" s="147" t="s">
        <v>1</v>
      </c>
      <c r="C2" s="147" t="s">
        <v>2</v>
      </c>
      <c r="D2" s="147" t="s">
        <v>3</v>
      </c>
      <c r="E2" s="147" t="s">
        <v>4</v>
      </c>
      <c r="F2" s="147" t="s">
        <v>5</v>
      </c>
      <c r="G2" s="147" t="s">
        <v>6</v>
      </c>
      <c r="H2" s="145"/>
      <c r="I2" s="9"/>
      <c r="J2" s="161"/>
      <c r="K2" s="162"/>
      <c r="L2" s="162"/>
    </row>
    <row r="3" spans="1:12" s="7" customFormat="1" ht="12">
      <c r="A3" s="3"/>
      <c r="B3" s="4" t="s">
        <v>7</v>
      </c>
      <c r="C3" s="5">
        <f>C4</f>
        <v>1000</v>
      </c>
      <c r="D3" s="5">
        <f>D4</f>
        <v>1000</v>
      </c>
      <c r="E3" s="5">
        <f>E4</f>
        <v>1000</v>
      </c>
      <c r="F3" s="6">
        <f>E3/C3*100</f>
        <v>100</v>
      </c>
      <c r="G3" s="6">
        <f>E3/D3*100</f>
        <v>100</v>
      </c>
    </row>
    <row r="4" spans="1:12" s="11" customFormat="1" ht="12">
      <c r="A4" s="8" t="s">
        <v>8</v>
      </c>
      <c r="B4" s="9" t="s">
        <v>9</v>
      </c>
      <c r="C4" s="10">
        <v>1000</v>
      </c>
      <c r="D4" s="10">
        <v>1000</v>
      </c>
      <c r="E4" s="10">
        <v>1000</v>
      </c>
      <c r="F4" s="10">
        <f>E4/C4*100</f>
        <v>100</v>
      </c>
      <c r="G4" s="10">
        <f>E4/D4*100</f>
        <v>100</v>
      </c>
    </row>
    <row r="5" spans="1:12" s="7" customFormat="1" ht="12">
      <c r="A5" s="12"/>
      <c r="B5" s="13" t="s">
        <v>10</v>
      </c>
      <c r="C5" s="6">
        <f>C3</f>
        <v>1000</v>
      </c>
      <c r="D5" s="6">
        <f>D3</f>
        <v>1000</v>
      </c>
      <c r="E5" s="6">
        <f>E3</f>
        <v>1000</v>
      </c>
      <c r="F5" s="6">
        <f>E5/C5*100</f>
        <v>100</v>
      </c>
      <c r="G5" s="6">
        <f>E5/D5*100</f>
        <v>100</v>
      </c>
    </row>
    <row r="6" spans="1:12">
      <c r="D6" s="150"/>
    </row>
  </sheetData>
  <mergeCells count="2">
    <mergeCell ref="A1:G1"/>
    <mergeCell ref="J2:L2"/>
  </mergeCells>
  <phoneticPr fontId="2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K7" sqref="K7"/>
    </sheetView>
  </sheetViews>
  <sheetFormatPr defaultRowHeight="15"/>
  <cols>
    <col min="1" max="1" width="6.28515625" style="14" customWidth="1"/>
    <col min="2" max="2" width="52.85546875" customWidth="1"/>
    <col min="3" max="3" width="16.140625" style="15" customWidth="1"/>
    <col min="4" max="4" width="16" style="15" customWidth="1"/>
    <col min="5" max="5" width="12.85546875" style="17" customWidth="1"/>
    <col min="6" max="6" width="12.5703125" style="17" customWidth="1"/>
    <col min="7" max="8" width="11.5703125" style="17" customWidth="1"/>
    <col min="9" max="10" width="14" style="85" bestFit="1" customWidth="1"/>
    <col min="11" max="11" width="12.140625" style="85" bestFit="1" customWidth="1"/>
    <col min="12" max="12" width="12.140625" style="79" bestFit="1" customWidth="1"/>
    <col min="13" max="15" width="8.85546875" style="79" customWidth="1"/>
  </cols>
  <sheetData>
    <row r="1" spans="1:15" ht="75" customHeight="1">
      <c r="A1" s="157" t="s">
        <v>63</v>
      </c>
      <c r="B1" s="158"/>
      <c r="C1" s="158"/>
      <c r="D1" s="158"/>
      <c r="E1" s="158"/>
      <c r="F1" s="158"/>
      <c r="G1" s="158"/>
      <c r="H1" s="77"/>
      <c r="I1" s="78"/>
      <c r="J1" s="78"/>
      <c r="K1" s="78"/>
    </row>
    <row r="2" spans="1:15" ht="126">
      <c r="A2" s="87" t="s">
        <v>0</v>
      </c>
      <c r="B2" s="87" t="s">
        <v>1</v>
      </c>
      <c r="C2" s="87" t="s">
        <v>2</v>
      </c>
      <c r="D2" s="87" t="s">
        <v>47</v>
      </c>
      <c r="E2" s="87" t="s">
        <v>48</v>
      </c>
      <c r="F2" s="87" t="s">
        <v>5</v>
      </c>
      <c r="G2" s="87" t="s">
        <v>6</v>
      </c>
      <c r="H2" s="80"/>
      <c r="I2" s="78"/>
      <c r="J2" s="78"/>
      <c r="K2" s="78"/>
    </row>
    <row r="3" spans="1:15" s="84" customFormat="1" ht="15.75">
      <c r="A3" s="88" t="s">
        <v>8</v>
      </c>
      <c r="B3" s="89" t="s">
        <v>49</v>
      </c>
      <c r="C3" s="93">
        <v>850.4</v>
      </c>
      <c r="D3" s="93">
        <v>850.4</v>
      </c>
      <c r="E3" s="93">
        <v>850.4</v>
      </c>
      <c r="F3" s="91">
        <f t="shared" ref="F3:F12" si="0">E3/C3*100</f>
        <v>100</v>
      </c>
      <c r="G3" s="91">
        <f t="shared" ref="G3:G12" si="1">E3/D3*100</f>
        <v>100</v>
      </c>
      <c r="H3" s="81"/>
      <c r="I3" s="82"/>
      <c r="J3" s="82"/>
      <c r="K3" s="82"/>
      <c r="L3" s="83"/>
      <c r="M3" s="83"/>
      <c r="N3" s="83"/>
      <c r="O3" s="83"/>
    </row>
    <row r="4" spans="1:15" s="84" customFormat="1" ht="15.75">
      <c r="A4" s="88" t="s">
        <v>12</v>
      </c>
      <c r="B4" s="89" t="s">
        <v>50</v>
      </c>
      <c r="C4" s="93">
        <v>660.5</v>
      </c>
      <c r="D4" s="93">
        <v>660.5</v>
      </c>
      <c r="E4" s="93">
        <v>660.5</v>
      </c>
      <c r="F4" s="91">
        <f t="shared" si="0"/>
        <v>100</v>
      </c>
      <c r="G4" s="91">
        <f t="shared" si="1"/>
        <v>100</v>
      </c>
      <c r="H4" s="81"/>
      <c r="I4" s="82"/>
      <c r="J4" s="82"/>
      <c r="K4" s="82"/>
      <c r="L4" s="83"/>
      <c r="M4" s="83"/>
      <c r="N4" s="83"/>
      <c r="O4" s="83"/>
    </row>
    <row r="5" spans="1:15" s="84" customFormat="1" ht="15.75">
      <c r="A5" s="88" t="s">
        <v>15</v>
      </c>
      <c r="B5" s="89" t="s">
        <v>52</v>
      </c>
      <c r="C5" s="93">
        <v>760.2</v>
      </c>
      <c r="D5" s="93">
        <v>760.2</v>
      </c>
      <c r="E5" s="93">
        <v>760.2</v>
      </c>
      <c r="F5" s="91">
        <f t="shared" si="0"/>
        <v>100</v>
      </c>
      <c r="G5" s="91">
        <f t="shared" si="1"/>
        <v>100</v>
      </c>
      <c r="H5" s="81"/>
      <c r="I5" s="82"/>
      <c r="J5" s="82"/>
      <c r="K5" s="82"/>
      <c r="L5" s="83"/>
      <c r="M5" s="83"/>
      <c r="N5" s="83"/>
      <c r="O5" s="83"/>
    </row>
    <row r="6" spans="1:15" s="84" customFormat="1" ht="15.75">
      <c r="A6" s="88" t="s">
        <v>17</v>
      </c>
      <c r="B6" s="89" t="s">
        <v>53</v>
      </c>
      <c r="C6" s="93">
        <v>766.7</v>
      </c>
      <c r="D6" s="93">
        <v>766.7</v>
      </c>
      <c r="E6" s="93">
        <v>766.7</v>
      </c>
      <c r="F6" s="91">
        <f t="shared" si="0"/>
        <v>100</v>
      </c>
      <c r="G6" s="91">
        <f t="shared" si="1"/>
        <v>100</v>
      </c>
      <c r="H6" s="81"/>
      <c r="I6" s="82"/>
      <c r="J6" s="82"/>
      <c r="K6" s="82"/>
      <c r="L6" s="83"/>
      <c r="M6" s="83"/>
      <c r="N6" s="83"/>
      <c r="O6" s="83"/>
    </row>
    <row r="7" spans="1:15" s="84" customFormat="1" ht="15.75">
      <c r="A7" s="88" t="s">
        <v>19</v>
      </c>
      <c r="B7" s="89" t="s">
        <v>54</v>
      </c>
      <c r="C7" s="93">
        <v>781.4</v>
      </c>
      <c r="D7" s="93">
        <v>781.4</v>
      </c>
      <c r="E7" s="93">
        <v>781.4</v>
      </c>
      <c r="F7" s="91">
        <f t="shared" si="0"/>
        <v>100</v>
      </c>
      <c r="G7" s="91">
        <f t="shared" si="1"/>
        <v>100</v>
      </c>
      <c r="H7" s="81"/>
      <c r="I7" s="82"/>
      <c r="J7" s="82"/>
      <c r="K7" s="82"/>
      <c r="L7" s="83"/>
      <c r="M7" s="83"/>
      <c r="N7" s="83"/>
      <c r="O7" s="83"/>
    </row>
    <row r="8" spans="1:15" s="84" customFormat="1" ht="15.75">
      <c r="A8" s="88" t="s">
        <v>21</v>
      </c>
      <c r="B8" s="89" t="s">
        <v>55</v>
      </c>
      <c r="C8" s="93">
        <v>953.7</v>
      </c>
      <c r="D8" s="93">
        <v>953.7</v>
      </c>
      <c r="E8" s="93">
        <v>953.7</v>
      </c>
      <c r="F8" s="91">
        <f t="shared" si="0"/>
        <v>100</v>
      </c>
      <c r="G8" s="91">
        <f t="shared" si="1"/>
        <v>100</v>
      </c>
      <c r="H8" s="81"/>
      <c r="I8" s="82"/>
      <c r="J8" s="82"/>
      <c r="K8" s="82"/>
      <c r="L8" s="83"/>
      <c r="M8" s="83"/>
      <c r="N8" s="83"/>
      <c r="O8" s="83"/>
    </row>
    <row r="9" spans="1:15" s="84" customFormat="1" ht="15.75">
      <c r="A9" s="88" t="s">
        <v>23</v>
      </c>
      <c r="B9" s="89" t="s">
        <v>57</v>
      </c>
      <c r="C9" s="93">
        <v>594.70000000000005</v>
      </c>
      <c r="D9" s="93">
        <v>594.70000000000005</v>
      </c>
      <c r="E9" s="93">
        <v>594.70000000000005</v>
      </c>
      <c r="F9" s="91">
        <f t="shared" si="0"/>
        <v>100</v>
      </c>
      <c r="G9" s="91">
        <f t="shared" si="1"/>
        <v>100</v>
      </c>
      <c r="H9" s="81"/>
      <c r="I9" s="82"/>
      <c r="J9" s="82"/>
      <c r="K9" s="82"/>
      <c r="L9" s="83"/>
      <c r="M9" s="83"/>
      <c r="N9" s="83"/>
      <c r="O9" s="83"/>
    </row>
    <row r="10" spans="1:15" s="84" customFormat="1" ht="15.75">
      <c r="A10" s="88" t="s">
        <v>25</v>
      </c>
      <c r="B10" s="89" t="s">
        <v>58</v>
      </c>
      <c r="C10" s="93">
        <v>808</v>
      </c>
      <c r="D10" s="93">
        <v>808</v>
      </c>
      <c r="E10" s="93">
        <v>808</v>
      </c>
      <c r="F10" s="91">
        <f t="shared" si="0"/>
        <v>100</v>
      </c>
      <c r="G10" s="91">
        <f t="shared" si="1"/>
        <v>100</v>
      </c>
      <c r="H10" s="81"/>
      <c r="I10" s="82"/>
      <c r="J10" s="82"/>
      <c r="K10" s="82"/>
      <c r="L10" s="83"/>
      <c r="M10" s="83"/>
      <c r="N10" s="83"/>
      <c r="O10" s="83"/>
    </row>
    <row r="11" spans="1:15" s="84" customFormat="1" ht="15.75">
      <c r="A11" s="88" t="s">
        <v>27</v>
      </c>
      <c r="B11" s="89" t="s">
        <v>59</v>
      </c>
      <c r="C11" s="93">
        <v>437.1</v>
      </c>
      <c r="D11" s="93">
        <v>437.1</v>
      </c>
      <c r="E11" s="93">
        <v>437.1</v>
      </c>
      <c r="F11" s="91">
        <f t="shared" si="0"/>
        <v>100</v>
      </c>
      <c r="G11" s="91">
        <f t="shared" si="1"/>
        <v>100</v>
      </c>
      <c r="H11" s="81"/>
      <c r="I11" s="82"/>
      <c r="J11" s="82"/>
      <c r="K11" s="82"/>
      <c r="L11" s="83"/>
      <c r="M11" s="83"/>
      <c r="N11" s="83"/>
      <c r="O11" s="83"/>
    </row>
    <row r="12" spans="1:15" s="84" customFormat="1" ht="15.75">
      <c r="A12" s="88" t="s">
        <v>29</v>
      </c>
      <c r="B12" s="89" t="s">
        <v>60</v>
      </c>
      <c r="C12" s="93">
        <v>587.6</v>
      </c>
      <c r="D12" s="93">
        <v>587.6</v>
      </c>
      <c r="E12" s="93">
        <v>587.6</v>
      </c>
      <c r="F12" s="91">
        <f t="shared" si="0"/>
        <v>100</v>
      </c>
      <c r="G12" s="91">
        <f t="shared" si="1"/>
        <v>100</v>
      </c>
      <c r="H12" s="81"/>
      <c r="I12" s="82"/>
      <c r="J12" s="82"/>
      <c r="K12" s="82"/>
      <c r="L12" s="83"/>
      <c r="M12" s="83"/>
      <c r="N12" s="83"/>
      <c r="O12" s="83"/>
    </row>
    <row r="13" spans="1:15" ht="18.75">
      <c r="A13" s="97"/>
      <c r="B13" s="98" t="s">
        <v>62</v>
      </c>
      <c r="C13" s="104">
        <v>7200.3</v>
      </c>
      <c r="D13" s="104">
        <v>7200.3</v>
      </c>
      <c r="E13" s="98">
        <v>7200.3</v>
      </c>
      <c r="F13" s="98">
        <v>100</v>
      </c>
      <c r="G13" s="98">
        <v>100</v>
      </c>
    </row>
  </sheetData>
  <mergeCells count="1">
    <mergeCell ref="A1:G1"/>
  </mergeCells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п3.1</vt:lpstr>
      <vt:lpstr>п3.2</vt:lpstr>
      <vt:lpstr>п3.3</vt:lpstr>
      <vt:lpstr>п3.4</vt:lpstr>
      <vt:lpstr>п3.5</vt:lpstr>
      <vt:lpstr>п3.6</vt:lpstr>
      <vt:lpstr>п3.7</vt:lpstr>
      <vt:lpstr>п3.8</vt:lpstr>
      <vt:lpstr>п3.9</vt:lpstr>
      <vt:lpstr>п3.10</vt:lpstr>
      <vt:lpstr>п3.11</vt:lpstr>
      <vt:lpstr>п3.12</vt:lpstr>
      <vt:lpstr>п3.13</vt:lpstr>
      <vt:lpstr>п3.14</vt:lpstr>
      <vt:lpstr>п3.15</vt:lpstr>
      <vt:lpstr>п3.16</vt:lpstr>
      <vt:lpstr>п3.17</vt:lpstr>
      <vt:lpstr>п3.18</vt:lpstr>
      <vt:lpstr>п3.19</vt:lpstr>
      <vt:lpstr>п3.20</vt:lpstr>
      <vt:lpstr>п3.21</vt:lpstr>
      <vt:lpstr>п3.22</vt:lpstr>
      <vt:lpstr>п3.23</vt:lpstr>
      <vt:lpstr>п3.24</vt:lpstr>
      <vt:lpstr>п3.25</vt:lpstr>
      <vt:lpstr>п3.26</vt:lpstr>
      <vt:lpstr>п3.27</vt:lpstr>
      <vt:lpstr>п3.28</vt:lpstr>
      <vt:lpstr>п3.29</vt:lpstr>
      <vt:lpstr>п3.30</vt:lpstr>
      <vt:lpstr>п3.31</vt:lpstr>
      <vt:lpstr>п3.32</vt:lpstr>
      <vt:lpstr>п3.33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2017-06-07T12:14:50Z</dcterms:modified>
</cp:coreProperties>
</file>