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2120" windowHeight="8700" activeTab="0"/>
  </bookViews>
  <sheets>
    <sheet name="посел базы 2016" sheetId="1" r:id="rId1"/>
  </sheets>
  <definedNames>
    <definedName name="_xlnm.Print_Titles" localSheetId="0">'посел базы 2016'!$6:$6</definedName>
    <definedName name="_xlnm.Print_Area" localSheetId="0">'посел базы 2016'!$A$1:$N$108</definedName>
  </definedNames>
  <calcPr fullCalcOnLoad="1"/>
</workbook>
</file>

<file path=xl/sharedStrings.xml><?xml version="1.0" encoding="utf-8"?>
<sst xmlns="http://schemas.openxmlformats.org/spreadsheetml/2006/main" count="422" uniqueCount="118">
  <si>
    <t>Бюджеты</t>
  </si>
  <si>
    <t>Черкесск</t>
  </si>
  <si>
    <t>Карачаевск</t>
  </si>
  <si>
    <t>Абазинский район</t>
  </si>
  <si>
    <t>Кара-Пагское</t>
  </si>
  <si>
    <t>Кубинское</t>
  </si>
  <si>
    <t>Псыжское</t>
  </si>
  <si>
    <t>Эльбурганское</t>
  </si>
  <si>
    <t>Адыге-Хабльский район</t>
  </si>
  <si>
    <t>Адыге-Хабльское</t>
  </si>
  <si>
    <t>Апсуанское</t>
  </si>
  <si>
    <t>Грушкинское</t>
  </si>
  <si>
    <t>Садовское</t>
  </si>
  <si>
    <t>Старо-Кувинское</t>
  </si>
  <si>
    <t>Эрсаконское</t>
  </si>
  <si>
    <t>Зеленчукский район</t>
  </si>
  <si>
    <t>Архызское</t>
  </si>
  <si>
    <t>Даусузское</t>
  </si>
  <si>
    <t>Зеленчукское</t>
  </si>
  <si>
    <t>Исправненское</t>
  </si>
  <si>
    <t>Кардоникское</t>
  </si>
  <si>
    <t>Кызыл-Октябрьское</t>
  </si>
  <si>
    <t>Марухское</t>
  </si>
  <si>
    <t>Сторожевское</t>
  </si>
  <si>
    <t>Хасаут-Греческое</t>
  </si>
  <si>
    <t>Карачаевский район</t>
  </si>
  <si>
    <t>Верхне-Маринское</t>
  </si>
  <si>
    <t>Верхне-Тебердинское</t>
  </si>
  <si>
    <t>Джингирикское</t>
  </si>
  <si>
    <t>Каменомостское</t>
  </si>
  <si>
    <t>Карт-Джуртское</t>
  </si>
  <si>
    <t>Коста-Хетагуровское</t>
  </si>
  <si>
    <t>Кумышское</t>
  </si>
  <si>
    <t>Нижне-Маринское</t>
  </si>
  <si>
    <t>Нижне-Тебердинское</t>
  </si>
  <si>
    <t>Ново-Карачаевское</t>
  </si>
  <si>
    <t>Ново-Тебердинское</t>
  </si>
  <si>
    <t>Правокубанское</t>
  </si>
  <si>
    <t>Учкуланское</t>
  </si>
  <si>
    <t>Хумаринское</t>
  </si>
  <si>
    <t>Хурзукское</t>
  </si>
  <si>
    <t>Малокарачаевский район</t>
  </si>
  <si>
    <t>Джагинское</t>
  </si>
  <si>
    <t>Кичи-Балыкское</t>
  </si>
  <si>
    <t>Красновосточное</t>
  </si>
  <si>
    <t>Краснокурганенское</t>
  </si>
  <si>
    <t>Кызыл-Покунское</t>
  </si>
  <si>
    <t>Первомайское</t>
  </si>
  <si>
    <t>Римгорское</t>
  </si>
  <si>
    <t>Терезинское</t>
  </si>
  <si>
    <t>Учкекенское</t>
  </si>
  <si>
    <t>Элькушское</t>
  </si>
  <si>
    <t>Адиль-Халкское</t>
  </si>
  <si>
    <t>Икон-Халкское</t>
  </si>
  <si>
    <t>Эркин-Халкское</t>
  </si>
  <si>
    <t>Эркин-Шахарское</t>
  </si>
  <si>
    <t>Эркин-Юртское</t>
  </si>
  <si>
    <t>Прикубанский район</t>
  </si>
  <si>
    <t>Дружбинское</t>
  </si>
  <si>
    <t>Знаменское</t>
  </si>
  <si>
    <t>Ильичевское</t>
  </si>
  <si>
    <t>Кавказское</t>
  </si>
  <si>
    <t>Майское</t>
  </si>
  <si>
    <t>Мичуринское</t>
  </si>
  <si>
    <t>Николаевское</t>
  </si>
  <si>
    <t>Октябрьское</t>
  </si>
  <si>
    <t>Счастливенское</t>
  </si>
  <si>
    <t>Таллыкское</t>
  </si>
  <si>
    <t>Ударненское</t>
  </si>
  <si>
    <t>Чапаевское</t>
  </si>
  <si>
    <t>Урупский район</t>
  </si>
  <si>
    <t>Загеданское</t>
  </si>
  <si>
    <t>Курджиновское</t>
  </si>
  <si>
    <t>Кызыл-Урупское</t>
  </si>
  <si>
    <t>Медногорское</t>
  </si>
  <si>
    <t>Преградненское</t>
  </si>
  <si>
    <t>Предгорненское</t>
  </si>
  <si>
    <t>Урупское</t>
  </si>
  <si>
    <t>Усть-Джегутинский район</t>
  </si>
  <si>
    <t>Важненское</t>
  </si>
  <si>
    <t>Гюрюльдеукское</t>
  </si>
  <si>
    <t>Джегутинское</t>
  </si>
  <si>
    <t>Койданское</t>
  </si>
  <si>
    <t>Красногорское</t>
  </si>
  <si>
    <t>Сары-Тюзское</t>
  </si>
  <si>
    <t>Усть-Джегутинское</t>
  </si>
  <si>
    <t>Эльтаркачское</t>
  </si>
  <si>
    <t>Хабезский район</t>
  </si>
  <si>
    <t>Али-Бердуковское</t>
  </si>
  <si>
    <t>Бавуковское</t>
  </si>
  <si>
    <t>Бесленеевское</t>
  </si>
  <si>
    <t>Жаковское</t>
  </si>
  <si>
    <t>Зеюковское</t>
  </si>
  <si>
    <t>Инжичишховское</t>
  </si>
  <si>
    <t>Кош-Хабльское</t>
  </si>
  <si>
    <t>Мало-Зеленчукское</t>
  </si>
  <si>
    <t>Псауче-Дахское</t>
  </si>
  <si>
    <t>Хабезское</t>
  </si>
  <si>
    <t>КЧР</t>
  </si>
  <si>
    <t>Ногайский район</t>
  </si>
  <si>
    <t>юр.лица</t>
  </si>
  <si>
    <t>Инжич-Чукунское</t>
  </si>
  <si>
    <t>Вако-Жилевское</t>
  </si>
  <si>
    <t xml:space="preserve">физ.лица </t>
  </si>
  <si>
    <t>Отклонение</t>
  </si>
  <si>
    <t>дата</t>
  </si>
  <si>
    <t>ед.измерения</t>
  </si>
  <si>
    <t>Источник</t>
  </si>
  <si>
    <t>Обоснование</t>
  </si>
  <si>
    <t>тыс.рублей</t>
  </si>
  <si>
    <t>УФНС по КЧР</t>
  </si>
  <si>
    <t>Исходные данные</t>
  </si>
  <si>
    <t>Налоговая база по земельному налогу, в т.ч.</t>
  </si>
  <si>
    <t>для расчета субсидий на формирование районного фонда финансовой поддержки поселений на 2018-2020 годы</t>
  </si>
  <si>
    <t>за 2016 год</t>
  </si>
  <si>
    <t>Налоговая база по имуществу физических лиц*</t>
  </si>
  <si>
    <t>Значение Минфина КЧР</t>
  </si>
  <si>
    <t>Значение территории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</si>
</sst>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0.000"/>
    <numFmt numFmtId="166" formatCode="0.0"/>
    <numFmt numFmtId="167" formatCode="0.000_ ;[Red]\-0.000\ "/>
    <numFmt numFmtId="168" formatCode="0.0_ ;[Red]\-0.0\ "/>
    <numFmt numFmtId="169" formatCode="#,##0.00_);\-#,##0.0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0.0000_ ;[Red]\-0.0000\ "/>
    <numFmt numFmtId="176" formatCode="0.00000_ ;[Red]\-0.00000\ "/>
    <numFmt numFmtId="177" formatCode="0.000000_ ;[Red]\-0.000000\ "/>
    <numFmt numFmtId="178" formatCode="0.0000000_ ;[Red]\-0.0000000\ "/>
    <numFmt numFmtId="179" formatCode="0.00000000_ ;[Red]\-0.00000000\ "/>
    <numFmt numFmtId="180" formatCode="0_ ;[Red]\-0\ "/>
    <numFmt numFmtId="181" formatCode="0.000000000_ ;[Red]\-0.000000000\ "/>
    <numFmt numFmtId="182" formatCode="0.0000000000_ ;[Red]\-0.0000000000\ "/>
    <numFmt numFmtId="183" formatCode="0.00000000000_ ;[Red]\-0.00000000000\ "/>
    <numFmt numFmtId="184" formatCode="0.000000000000_ ;[Red]\-0.000000000000\ "/>
    <numFmt numFmtId="185" formatCode="0.0000000000000_ ;[Red]\-0.0000000000000\ "/>
    <numFmt numFmtId="186" formatCode="0.00000000000000_ ;[Red]\-0.00000000000000\ "/>
    <numFmt numFmtId="187" formatCode="0.000000000000000_ ;[Red]\-0.000000000000000\ "/>
    <numFmt numFmtId="188" formatCode="0.0000000000000000_ ;[Red]\-0.0000000000000000\ "/>
    <numFmt numFmtId="189" formatCode="0.00000000000000000_ ;[Red]\-0.00000000000000000\ "/>
    <numFmt numFmtId="190" formatCode="0.000000000000000000_ ;[Red]\-0.000000000000000000\ "/>
    <numFmt numFmtId="191" formatCode="0.0000000000000000000_ ;[Red]\-0.0000000000000000000\ "/>
    <numFmt numFmtId="192" formatCode="0.00000000000000000000_ ;[Red]\-0.00000000000000000000\ "/>
    <numFmt numFmtId="193" formatCode="0.000000000000000000000_ ;[Red]\-0.000000000000000000000\ "/>
    <numFmt numFmtId="194" formatCode="0.00000000"/>
    <numFmt numFmtId="195" formatCode="0.000000000"/>
    <numFmt numFmtId="196" formatCode="0.0000000000"/>
    <numFmt numFmtId="197" formatCode="0.00000000000"/>
    <numFmt numFmtId="198" formatCode="[$-FC19]d\ mmmm\ yyyy\ &quot;г.&quot;"/>
    <numFmt numFmtId="199" formatCode="0.0000000000000000000000_ ;[Red]\-0.0000000000000000000000\ "/>
    <numFmt numFmtId="200" formatCode="0.00000000000000000000000_ ;[Red]\-0.00000000000000000000000\ "/>
    <numFmt numFmtId="201" formatCode="0.000000000000000000000000_ ;[Red]\-0.000000000000000000000000\ "/>
    <numFmt numFmtId="202" formatCode="0.0000000000000000000000000_ ;[Red]\-0.0000000000000000000000000\ "/>
    <numFmt numFmtId="203" formatCode="0.00000000000000000000000000_ ;[Red]\-0.00000000000000000000000000\ "/>
    <numFmt numFmtId="204" formatCode="0.000000000000000000000000000_ ;[Red]\-0.000000000000000000000000000\ "/>
    <numFmt numFmtId="205" formatCode="0.0000000000000000000000000000_ ;[Red]\-0.0000000000000000000000000000\ "/>
    <numFmt numFmtId="206" formatCode="0.00000000000000000000000000000_ ;[Red]\-0.00000000000000000000000000000\ "/>
    <numFmt numFmtId="207" formatCode="0.000000000000000000000000000000_ ;[Red]\-0.000000000000000000000000000000\ "/>
    <numFmt numFmtId="208" formatCode="0.0000000000000000000000000000000_ ;[Red]\-0.0000000000000000000000000000000\ "/>
    <numFmt numFmtId="209" formatCode="0.00000000000000000000000000000000_ ;[Red]\-0.00000000000000000000000000000000\ "/>
    <numFmt numFmtId="210" formatCode="0.000000000000000000000000000000000_ ;[Red]\-0.000000000000000000000000000000000\ "/>
    <numFmt numFmtId="211" formatCode="0.0000000000000000000000000000000000_ ;[Red]\-0.0000000000000000000000000000000000\ "/>
    <numFmt numFmtId="212" formatCode="0.00000000000000000000000000000000000_ ;[Red]\-0.00000000000000000000000000000000000\ "/>
    <numFmt numFmtId="213" formatCode="0.000000000000000000000000000000000000_ ;[Red]\-0.000000000000000000000000000000000000\ "/>
    <numFmt numFmtId="214" formatCode="0.0000000000000000000000000000000000000_ ;[Red]\-0.0000000000000000000000000000000000000\ "/>
    <numFmt numFmtId="215" formatCode="#,##0.000"/>
    <numFmt numFmtId="216" formatCode="#,##0.0"/>
    <numFmt numFmtId="217" formatCode="#,##0.00_р_."/>
    <numFmt numFmtId="218" formatCode="#,##0.0_р_.;[Red]\-#,##0.0_р_."/>
    <numFmt numFmtId="219" formatCode="\$#,##0\ ;\(\$#,##0\)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  <numFmt numFmtId="224" formatCode="mmm/yyyy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0"/>
      <name val="MS Sans Serif"/>
      <family val="0"/>
    </font>
    <font>
      <sz val="18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8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double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3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7" fillId="0" borderId="1" applyNumberFormat="0" applyFont="0" applyFill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2" applyNumberFormat="0" applyAlignment="0" applyProtection="0"/>
    <xf numFmtId="0" fontId="24" fillId="20" borderId="3" applyNumberFormat="0" applyAlignment="0" applyProtection="0"/>
    <xf numFmtId="0" fontId="25" fillId="20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7" fillId="21" borderId="8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4" borderId="0" xfId="0" applyFont="1" applyFill="1" applyAlignment="1">
      <alignment horizontal="right"/>
    </xf>
    <xf numFmtId="216" fontId="5" fillId="0" borderId="0" xfId="0" applyNumberFormat="1" applyFont="1" applyAlignment="1">
      <alignment/>
    </xf>
    <xf numFmtId="216" fontId="4" fillId="4" borderId="0" xfId="0" applyNumberFormat="1" applyFont="1" applyFill="1" applyAlignment="1">
      <alignment horizontal="right"/>
    </xf>
    <xf numFmtId="0" fontId="3" fillId="0" borderId="0" xfId="0" applyFont="1" applyBorder="1" applyAlignment="1">
      <alignment vertical="center"/>
    </xf>
    <xf numFmtId="216" fontId="3" fillId="0" borderId="0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216" fontId="3" fillId="0" borderId="11" xfId="0" applyNumberFormat="1" applyFont="1" applyFill="1" applyBorder="1" applyAlignment="1">
      <alignment horizontal="right"/>
    </xf>
    <xf numFmtId="216" fontId="4" fillId="0" borderId="11" xfId="0" applyNumberFormat="1" applyFont="1" applyFill="1" applyBorder="1" applyAlignment="1">
      <alignment horizontal="right"/>
    </xf>
    <xf numFmtId="216" fontId="3" fillId="0" borderId="11" xfId="0" applyNumberFormat="1" applyFont="1" applyFill="1" applyBorder="1" applyAlignment="1">
      <alignment horizontal="right"/>
    </xf>
    <xf numFmtId="216" fontId="3" fillId="0" borderId="12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66" fontId="3" fillId="0" borderId="16" xfId="0" applyNumberFormat="1" applyFont="1" applyFill="1" applyBorder="1" applyAlignment="1">
      <alignment horizontal="left"/>
    </xf>
    <xf numFmtId="14" fontId="3" fillId="0" borderId="11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66" fontId="3" fillId="0" borderId="16" xfId="0" applyNumberFormat="1" applyFont="1" applyFill="1" applyBorder="1" applyAlignment="1">
      <alignment horizontal="left"/>
    </xf>
    <xf numFmtId="166" fontId="13" fillId="0" borderId="16" xfId="0" applyNumberFormat="1" applyFont="1" applyFill="1" applyBorder="1" applyAlignment="1">
      <alignment horizontal="left"/>
    </xf>
    <xf numFmtId="166" fontId="3" fillId="0" borderId="17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216" fontId="3" fillId="0" borderId="18" xfId="0" applyNumberFormat="1" applyFont="1" applyFill="1" applyBorder="1" applyAlignment="1">
      <alignment horizontal="right"/>
    </xf>
    <xf numFmtId="216" fontId="4" fillId="0" borderId="18" xfId="0" applyNumberFormat="1" applyFont="1" applyFill="1" applyBorder="1" applyAlignment="1">
      <alignment horizontal="right"/>
    </xf>
    <xf numFmtId="216" fontId="3" fillId="0" borderId="18" xfId="0" applyNumberFormat="1" applyFont="1" applyFill="1" applyBorder="1" applyAlignment="1">
      <alignment horizontal="right"/>
    </xf>
    <xf numFmtId="3" fontId="14" fillId="0" borderId="18" xfId="40" applyNumberFormat="1" applyFont="1" applyFill="1" applyBorder="1" applyAlignment="1">
      <alignment/>
      <protection/>
    </xf>
    <xf numFmtId="3" fontId="15" fillId="0" borderId="18" xfId="40" applyNumberFormat="1" applyFont="1" applyFill="1" applyBorder="1" applyAlignment="1">
      <alignment/>
      <protection/>
    </xf>
    <xf numFmtId="216" fontId="15" fillId="0" borderId="18" xfId="40" applyNumberFormat="1" applyFont="1" applyFill="1" applyBorder="1" applyAlignment="1">
      <alignment/>
      <protection/>
    </xf>
    <xf numFmtId="216" fontId="4" fillId="0" borderId="18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Regional Data for IGR" xfId="40"/>
    <cellStyle name="Total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14"/>
  <sheetViews>
    <sheetView tabSelected="1"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20" sqref="W20"/>
    </sheetView>
  </sheetViews>
  <sheetFormatPr defaultColWidth="9.125" defaultRowHeight="12.75"/>
  <cols>
    <col min="1" max="1" width="33.375" style="29" customWidth="1"/>
    <col min="2" max="2" width="0.12890625" style="29" customWidth="1"/>
    <col min="3" max="3" width="18.625" style="29" hidden="1" customWidth="1"/>
    <col min="4" max="4" width="19.375" style="29" hidden="1" customWidth="1"/>
    <col min="5" max="5" width="17.75390625" style="3" customWidth="1"/>
    <col min="6" max="8" width="16.375" style="3" customWidth="1"/>
    <col min="9" max="10" width="16.375" style="1" customWidth="1"/>
    <col min="11" max="11" width="16.375" style="4" customWidth="1"/>
    <col min="12" max="12" width="16.375" style="1" customWidth="1"/>
    <col min="13" max="14" width="20.125" style="1" customWidth="1"/>
    <col min="15" max="16384" width="9.125" style="1" customWidth="1"/>
  </cols>
  <sheetData>
    <row r="1" spans="1:8" ht="17.25" customHeight="1">
      <c r="A1" s="6"/>
      <c r="B1" s="6"/>
      <c r="C1" s="6"/>
      <c r="D1" s="6"/>
      <c r="E1" s="7"/>
      <c r="F1" s="7"/>
      <c r="G1" s="7"/>
      <c r="H1" s="7"/>
    </row>
    <row r="2" spans="1:14" ht="17.25" customHeight="1">
      <c r="A2" s="39" t="s">
        <v>111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5.5" customHeight="1">
      <c r="A3" s="41" t="s">
        <v>113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8" ht="17.25" customHeight="1" thickBot="1">
      <c r="A4" s="6"/>
      <c r="B4" s="6"/>
      <c r="C4" s="6"/>
      <c r="D4" s="6"/>
      <c r="E4" s="7"/>
      <c r="F4" s="7"/>
      <c r="G4" s="7"/>
      <c r="H4" s="7"/>
    </row>
    <row r="5" spans="1:14" ht="27" customHeight="1" thickTop="1">
      <c r="A5" s="51" t="s">
        <v>0</v>
      </c>
      <c r="B5" s="43" t="s">
        <v>105</v>
      </c>
      <c r="C5" s="43" t="s">
        <v>106</v>
      </c>
      <c r="D5" s="45" t="s">
        <v>107</v>
      </c>
      <c r="E5" s="50" t="s">
        <v>116</v>
      </c>
      <c r="F5" s="50"/>
      <c r="G5" s="50"/>
      <c r="H5" s="50"/>
      <c r="I5" s="50" t="s">
        <v>117</v>
      </c>
      <c r="J5" s="50"/>
      <c r="K5" s="50"/>
      <c r="L5" s="50"/>
      <c r="M5" s="47" t="s">
        <v>104</v>
      </c>
      <c r="N5" s="37" t="s">
        <v>108</v>
      </c>
    </row>
    <row r="6" spans="1:14" s="2" customFormat="1" ht="110.25" customHeight="1">
      <c r="A6" s="52"/>
      <c r="B6" s="44"/>
      <c r="C6" s="44"/>
      <c r="D6" s="46"/>
      <c r="E6" s="8" t="s">
        <v>112</v>
      </c>
      <c r="F6" s="8" t="s">
        <v>100</v>
      </c>
      <c r="G6" s="8" t="s">
        <v>103</v>
      </c>
      <c r="H6" s="8" t="s">
        <v>115</v>
      </c>
      <c r="I6" s="8" t="s">
        <v>112</v>
      </c>
      <c r="J6" s="8" t="s">
        <v>100</v>
      </c>
      <c r="K6" s="8" t="s">
        <v>103</v>
      </c>
      <c r="L6" s="8" t="s">
        <v>115</v>
      </c>
      <c r="M6" s="48"/>
      <c r="N6" s="38"/>
    </row>
    <row r="7" spans="1:14" s="2" customFormat="1" ht="9.75" customHeight="1">
      <c r="A7" s="52"/>
      <c r="B7" s="44"/>
      <c r="C7" s="44"/>
      <c r="D7" s="46"/>
      <c r="E7" s="49"/>
      <c r="F7" s="49"/>
      <c r="G7" s="49"/>
      <c r="H7" s="49"/>
      <c r="I7" s="49"/>
      <c r="J7" s="49"/>
      <c r="K7" s="49"/>
      <c r="L7" s="49"/>
      <c r="M7" s="13"/>
      <c r="N7" s="14"/>
    </row>
    <row r="8" spans="1:14" ht="21" customHeight="1">
      <c r="A8" s="19" t="s">
        <v>1</v>
      </c>
      <c r="B8" s="20" t="s">
        <v>114</v>
      </c>
      <c r="C8" s="21" t="s">
        <v>109</v>
      </c>
      <c r="D8" s="21" t="s">
        <v>110</v>
      </c>
      <c r="E8" s="30">
        <f>F8+G8</f>
        <v>48231431</v>
      </c>
      <c r="F8" s="30">
        <v>12786480</v>
      </c>
      <c r="G8" s="30">
        <v>35444951</v>
      </c>
      <c r="H8" s="33">
        <v>35528706</v>
      </c>
      <c r="I8" s="9"/>
      <c r="J8" s="9"/>
      <c r="K8" s="9"/>
      <c r="L8" s="9"/>
      <c r="M8" s="15"/>
      <c r="N8" s="16"/>
    </row>
    <row r="9" spans="1:14" ht="21" customHeight="1">
      <c r="A9" s="19" t="s">
        <v>2</v>
      </c>
      <c r="B9" s="20" t="s">
        <v>114</v>
      </c>
      <c r="C9" s="21" t="s">
        <v>109</v>
      </c>
      <c r="D9" s="21" t="s">
        <v>110</v>
      </c>
      <c r="E9" s="30">
        <f>F9+G9</f>
        <v>7309283</v>
      </c>
      <c r="F9" s="30">
        <v>1088185</v>
      </c>
      <c r="G9" s="30">
        <v>6221098</v>
      </c>
      <c r="H9" s="33">
        <v>5309972</v>
      </c>
      <c r="I9" s="9"/>
      <c r="J9" s="9"/>
      <c r="K9" s="9"/>
      <c r="L9" s="9"/>
      <c r="M9" s="15"/>
      <c r="N9" s="16"/>
    </row>
    <row r="10" spans="1:14" ht="21" customHeight="1">
      <c r="A10" s="19" t="s">
        <v>3</v>
      </c>
      <c r="B10" s="20" t="s">
        <v>114</v>
      </c>
      <c r="C10" s="21" t="s">
        <v>109</v>
      </c>
      <c r="D10" s="21" t="s">
        <v>110</v>
      </c>
      <c r="E10" s="30">
        <f>SUM(E11:E15)</f>
        <v>2350011</v>
      </c>
      <c r="F10" s="30">
        <f>SUM(F11:F15)</f>
        <v>45183</v>
      </c>
      <c r="G10" s="30">
        <f>SUM(G11:G15)</f>
        <v>2304828</v>
      </c>
      <c r="H10" s="30">
        <f>SUM(H11:H15)</f>
        <v>1183270</v>
      </c>
      <c r="I10" s="9"/>
      <c r="J10" s="9"/>
      <c r="K10" s="9"/>
      <c r="L10" s="9"/>
      <c r="M10" s="15"/>
      <c r="N10" s="16"/>
    </row>
    <row r="11" spans="1:14" ht="18.75">
      <c r="A11" s="22" t="s">
        <v>101</v>
      </c>
      <c r="B11" s="23" t="s">
        <v>114</v>
      </c>
      <c r="C11" s="24" t="s">
        <v>109</v>
      </c>
      <c r="D11" s="24" t="s">
        <v>110</v>
      </c>
      <c r="E11" s="31">
        <f>F11+G11</f>
        <v>388954</v>
      </c>
      <c r="F11" s="36">
        <v>453</v>
      </c>
      <c r="G11" s="36">
        <v>388501</v>
      </c>
      <c r="H11" s="34">
        <v>189061</v>
      </c>
      <c r="I11" s="10"/>
      <c r="J11" s="10"/>
      <c r="K11" s="10"/>
      <c r="L11" s="10"/>
      <c r="M11" s="15"/>
      <c r="N11" s="16"/>
    </row>
    <row r="12" spans="1:14" ht="18.75">
      <c r="A12" s="22" t="s">
        <v>4</v>
      </c>
      <c r="B12" s="23" t="s">
        <v>114</v>
      </c>
      <c r="C12" s="24" t="s">
        <v>109</v>
      </c>
      <c r="D12" s="24" t="s">
        <v>110</v>
      </c>
      <c r="E12" s="31">
        <f>F12+G12</f>
        <v>132066</v>
      </c>
      <c r="F12" s="36">
        <v>2697</v>
      </c>
      <c r="G12" s="36">
        <v>129369</v>
      </c>
      <c r="H12" s="34">
        <v>83687</v>
      </c>
      <c r="I12" s="10"/>
      <c r="J12" s="10"/>
      <c r="K12" s="10"/>
      <c r="L12" s="10"/>
      <c r="M12" s="15"/>
      <c r="N12" s="16"/>
    </row>
    <row r="13" spans="1:14" ht="18.75">
      <c r="A13" s="22" t="s">
        <v>5</v>
      </c>
      <c r="B13" s="23" t="s">
        <v>114</v>
      </c>
      <c r="C13" s="24" t="s">
        <v>109</v>
      </c>
      <c r="D13" s="24" t="s">
        <v>110</v>
      </c>
      <c r="E13" s="31">
        <f>F13+G13</f>
        <v>203521</v>
      </c>
      <c r="F13" s="36">
        <v>5900</v>
      </c>
      <c r="G13" s="36">
        <v>197621</v>
      </c>
      <c r="H13" s="34">
        <v>160668</v>
      </c>
      <c r="I13" s="10"/>
      <c r="J13" s="10"/>
      <c r="K13" s="10"/>
      <c r="L13" s="10"/>
      <c r="M13" s="15"/>
      <c r="N13" s="16"/>
    </row>
    <row r="14" spans="1:14" ht="18.75">
      <c r="A14" s="22" t="s">
        <v>6</v>
      </c>
      <c r="B14" s="23" t="s">
        <v>114</v>
      </c>
      <c r="C14" s="24" t="s">
        <v>109</v>
      </c>
      <c r="D14" s="24" t="s">
        <v>110</v>
      </c>
      <c r="E14" s="31">
        <f>F14+G14</f>
        <v>1201590</v>
      </c>
      <c r="F14" s="36">
        <v>21853</v>
      </c>
      <c r="G14" s="36">
        <v>1179737</v>
      </c>
      <c r="H14" s="34">
        <v>568894</v>
      </c>
      <c r="I14" s="10"/>
      <c r="J14" s="10"/>
      <c r="K14" s="10"/>
      <c r="L14" s="10"/>
      <c r="M14" s="15"/>
      <c r="N14" s="16"/>
    </row>
    <row r="15" spans="1:14" ht="18.75">
      <c r="A15" s="22" t="s">
        <v>7</v>
      </c>
      <c r="B15" s="23" t="s">
        <v>114</v>
      </c>
      <c r="C15" s="24" t="s">
        <v>109</v>
      </c>
      <c r="D15" s="24" t="s">
        <v>110</v>
      </c>
      <c r="E15" s="31">
        <f>F15+G15</f>
        <v>423880</v>
      </c>
      <c r="F15" s="36">
        <v>14280</v>
      </c>
      <c r="G15" s="36">
        <v>409600</v>
      </c>
      <c r="H15" s="34">
        <v>180960</v>
      </c>
      <c r="I15" s="10"/>
      <c r="J15" s="10"/>
      <c r="K15" s="10"/>
      <c r="L15" s="10"/>
      <c r="M15" s="15"/>
      <c r="N15" s="16"/>
    </row>
    <row r="16" spans="1:14" ht="21" customHeight="1">
      <c r="A16" s="19" t="s">
        <v>8</v>
      </c>
      <c r="B16" s="25" t="s">
        <v>114</v>
      </c>
      <c r="C16" s="21" t="s">
        <v>109</v>
      </c>
      <c r="D16" s="21" t="s">
        <v>110</v>
      </c>
      <c r="E16" s="30">
        <f>SUM(E17:E23)</f>
        <v>2794249</v>
      </c>
      <c r="F16" s="30">
        <f>SUM(F17:F23)</f>
        <v>127402</v>
      </c>
      <c r="G16" s="30">
        <f>SUM(G17:G23)</f>
        <v>2666847</v>
      </c>
      <c r="H16" s="30">
        <f>SUM(H17:H23)</f>
        <v>992247</v>
      </c>
      <c r="I16" s="9"/>
      <c r="J16" s="9"/>
      <c r="K16" s="9"/>
      <c r="L16" s="9"/>
      <c r="M16" s="15"/>
      <c r="N16" s="16"/>
    </row>
    <row r="17" spans="1:14" ht="18.75">
      <c r="A17" s="22" t="s">
        <v>9</v>
      </c>
      <c r="B17" s="23" t="s">
        <v>114</v>
      </c>
      <c r="C17" s="24" t="s">
        <v>109</v>
      </c>
      <c r="D17" s="24" t="s">
        <v>110</v>
      </c>
      <c r="E17" s="31">
        <f aca="true" t="shared" si="0" ref="E17:E23">F17+G17</f>
        <v>835090</v>
      </c>
      <c r="F17" s="36">
        <v>60229</v>
      </c>
      <c r="G17" s="36">
        <v>774861</v>
      </c>
      <c r="H17" s="34">
        <v>360497</v>
      </c>
      <c r="I17" s="10"/>
      <c r="J17" s="10"/>
      <c r="K17" s="10"/>
      <c r="L17" s="10"/>
      <c r="M17" s="15"/>
      <c r="N17" s="16"/>
    </row>
    <row r="18" spans="1:14" ht="18.75">
      <c r="A18" s="22" t="s">
        <v>10</v>
      </c>
      <c r="B18" s="23" t="s">
        <v>114</v>
      </c>
      <c r="C18" s="24" t="s">
        <v>109</v>
      </c>
      <c r="D18" s="24" t="s">
        <v>110</v>
      </c>
      <c r="E18" s="31">
        <f t="shared" si="0"/>
        <v>436454</v>
      </c>
      <c r="F18" s="36">
        <v>8563</v>
      </c>
      <c r="G18" s="36">
        <v>427891</v>
      </c>
      <c r="H18" s="34">
        <v>297183</v>
      </c>
      <c r="I18" s="10"/>
      <c r="J18" s="10"/>
      <c r="K18" s="10"/>
      <c r="L18" s="10"/>
      <c r="M18" s="15"/>
      <c r="N18" s="16"/>
    </row>
    <row r="19" spans="1:14" ht="18.75">
      <c r="A19" s="22" t="s">
        <v>102</v>
      </c>
      <c r="B19" s="23" t="s">
        <v>114</v>
      </c>
      <c r="C19" s="24" t="s">
        <v>109</v>
      </c>
      <c r="D19" s="24" t="s">
        <v>110</v>
      </c>
      <c r="E19" s="31">
        <f t="shared" si="0"/>
        <v>85494</v>
      </c>
      <c r="F19" s="36">
        <v>1833</v>
      </c>
      <c r="G19" s="36">
        <v>83661</v>
      </c>
      <c r="H19" s="34">
        <v>32235</v>
      </c>
      <c r="I19" s="10"/>
      <c r="J19" s="10"/>
      <c r="K19" s="10"/>
      <c r="L19" s="10"/>
      <c r="M19" s="15"/>
      <c r="N19" s="16"/>
    </row>
    <row r="20" spans="1:14" ht="18.75">
      <c r="A20" s="22" t="s">
        <v>11</v>
      </c>
      <c r="B20" s="23" t="s">
        <v>114</v>
      </c>
      <c r="C20" s="24" t="s">
        <v>109</v>
      </c>
      <c r="D20" s="24" t="s">
        <v>110</v>
      </c>
      <c r="E20" s="31">
        <f t="shared" si="0"/>
        <v>180176</v>
      </c>
      <c r="F20" s="36">
        <v>9341</v>
      </c>
      <c r="G20" s="36">
        <v>170835</v>
      </c>
      <c r="H20" s="34">
        <v>18264</v>
      </c>
      <c r="I20" s="10"/>
      <c r="J20" s="10"/>
      <c r="K20" s="10"/>
      <c r="L20" s="10"/>
      <c r="M20" s="15"/>
      <c r="N20" s="16"/>
    </row>
    <row r="21" spans="1:14" ht="18.75">
      <c r="A21" s="22" t="s">
        <v>12</v>
      </c>
      <c r="B21" s="23" t="s">
        <v>114</v>
      </c>
      <c r="C21" s="24" t="s">
        <v>109</v>
      </c>
      <c r="D21" s="24" t="s">
        <v>110</v>
      </c>
      <c r="E21" s="31">
        <f t="shared" si="0"/>
        <v>642505</v>
      </c>
      <c r="F21" s="36">
        <v>21377</v>
      </c>
      <c r="G21" s="36">
        <v>621128</v>
      </c>
      <c r="H21" s="34">
        <v>77845</v>
      </c>
      <c r="I21" s="10"/>
      <c r="J21" s="10"/>
      <c r="K21" s="10"/>
      <c r="L21" s="10"/>
      <c r="M21" s="15"/>
      <c r="N21" s="16"/>
    </row>
    <row r="22" spans="1:14" ht="18.75">
      <c r="A22" s="22" t="s">
        <v>13</v>
      </c>
      <c r="B22" s="23" t="s">
        <v>114</v>
      </c>
      <c r="C22" s="24" t="s">
        <v>109</v>
      </c>
      <c r="D22" s="24" t="s">
        <v>110</v>
      </c>
      <c r="E22" s="31">
        <f t="shared" si="0"/>
        <v>160234</v>
      </c>
      <c r="F22" s="36">
        <v>1831</v>
      </c>
      <c r="G22" s="36">
        <v>158403</v>
      </c>
      <c r="H22" s="34">
        <v>86477</v>
      </c>
      <c r="I22" s="10"/>
      <c r="J22" s="10"/>
      <c r="K22" s="10"/>
      <c r="L22" s="10"/>
      <c r="M22" s="15"/>
      <c r="N22" s="16"/>
    </row>
    <row r="23" spans="1:14" ht="18.75">
      <c r="A23" s="22" t="s">
        <v>14</v>
      </c>
      <c r="B23" s="23" t="s">
        <v>114</v>
      </c>
      <c r="C23" s="24" t="s">
        <v>109</v>
      </c>
      <c r="D23" s="24" t="s">
        <v>110</v>
      </c>
      <c r="E23" s="31">
        <f t="shared" si="0"/>
        <v>454296</v>
      </c>
      <c r="F23" s="36">
        <v>24228</v>
      </c>
      <c r="G23" s="36">
        <v>430068</v>
      </c>
      <c r="H23" s="34">
        <v>119746</v>
      </c>
      <c r="I23" s="10"/>
      <c r="J23" s="10"/>
      <c r="K23" s="10"/>
      <c r="L23" s="10"/>
      <c r="M23" s="15"/>
      <c r="N23" s="16"/>
    </row>
    <row r="24" spans="1:14" ht="18.75">
      <c r="A24" s="19" t="s">
        <v>15</v>
      </c>
      <c r="B24" s="25" t="s">
        <v>114</v>
      </c>
      <c r="C24" s="21" t="s">
        <v>109</v>
      </c>
      <c r="D24" s="21" t="s">
        <v>110</v>
      </c>
      <c r="E24" s="30">
        <f>SUM(E25:E33)</f>
        <v>9764244</v>
      </c>
      <c r="F24" s="30">
        <f>SUM(F25:F33)</f>
        <v>1079680</v>
      </c>
      <c r="G24" s="30">
        <f>SUM(G25:G33)</f>
        <v>8684564</v>
      </c>
      <c r="H24" s="30">
        <f>SUM(H25:H33)</f>
        <v>3187753</v>
      </c>
      <c r="I24" s="9"/>
      <c r="J24" s="9"/>
      <c r="K24" s="9"/>
      <c r="L24" s="9"/>
      <c r="M24" s="15"/>
      <c r="N24" s="16"/>
    </row>
    <row r="25" spans="1:14" ht="18.75">
      <c r="A25" s="22" t="s">
        <v>16</v>
      </c>
      <c r="B25" s="23" t="s">
        <v>114</v>
      </c>
      <c r="C25" s="24" t="s">
        <v>109</v>
      </c>
      <c r="D25" s="24" t="s">
        <v>110</v>
      </c>
      <c r="E25" s="31">
        <f aca="true" t="shared" si="1" ref="E25:E33">F25+G25</f>
        <v>3374031</v>
      </c>
      <c r="F25" s="36">
        <v>716676</v>
      </c>
      <c r="G25" s="36">
        <v>2657355</v>
      </c>
      <c r="H25" s="34">
        <v>182672</v>
      </c>
      <c r="I25" s="10"/>
      <c r="J25" s="10"/>
      <c r="K25" s="10"/>
      <c r="L25" s="10"/>
      <c r="M25" s="15"/>
      <c r="N25" s="16"/>
    </row>
    <row r="26" spans="1:14" ht="18.75">
      <c r="A26" s="22" t="s">
        <v>17</v>
      </c>
      <c r="B26" s="23" t="s">
        <v>114</v>
      </c>
      <c r="C26" s="24" t="s">
        <v>109</v>
      </c>
      <c r="D26" s="24" t="s">
        <v>110</v>
      </c>
      <c r="E26" s="31">
        <f t="shared" si="1"/>
        <v>319450</v>
      </c>
      <c r="F26" s="36">
        <v>20091</v>
      </c>
      <c r="G26" s="36">
        <v>299359</v>
      </c>
      <c r="H26" s="34">
        <v>182653</v>
      </c>
      <c r="I26" s="10"/>
      <c r="J26" s="10"/>
      <c r="K26" s="10"/>
      <c r="L26" s="10"/>
      <c r="M26" s="15"/>
      <c r="N26" s="16"/>
    </row>
    <row r="27" spans="1:14" ht="18.75" customHeight="1">
      <c r="A27" s="22" t="s">
        <v>18</v>
      </c>
      <c r="B27" s="23" t="s">
        <v>114</v>
      </c>
      <c r="C27" s="24" t="s">
        <v>109</v>
      </c>
      <c r="D27" s="24" t="s">
        <v>110</v>
      </c>
      <c r="E27" s="31">
        <f t="shared" si="1"/>
        <v>2441485</v>
      </c>
      <c r="F27" s="36">
        <v>260343</v>
      </c>
      <c r="G27" s="36">
        <v>2181142</v>
      </c>
      <c r="H27" s="34">
        <v>1518090</v>
      </c>
      <c r="I27" s="10"/>
      <c r="J27" s="10"/>
      <c r="K27" s="10"/>
      <c r="L27" s="10"/>
      <c r="M27" s="15"/>
      <c r="N27" s="16"/>
    </row>
    <row r="28" spans="1:14" ht="18.75">
      <c r="A28" s="22" t="s">
        <v>19</v>
      </c>
      <c r="B28" s="23" t="s">
        <v>114</v>
      </c>
      <c r="C28" s="24" t="s">
        <v>109</v>
      </c>
      <c r="D28" s="24" t="s">
        <v>110</v>
      </c>
      <c r="E28" s="31">
        <f t="shared" si="1"/>
        <v>873221</v>
      </c>
      <c r="F28" s="36">
        <v>22946</v>
      </c>
      <c r="G28" s="36">
        <v>850275</v>
      </c>
      <c r="H28" s="34">
        <v>229111</v>
      </c>
      <c r="I28" s="10"/>
      <c r="J28" s="10"/>
      <c r="K28" s="10"/>
      <c r="L28" s="10"/>
      <c r="M28" s="15"/>
      <c r="N28" s="16"/>
    </row>
    <row r="29" spans="1:14" ht="18.75">
      <c r="A29" s="22" t="s">
        <v>20</v>
      </c>
      <c r="B29" s="23" t="s">
        <v>114</v>
      </c>
      <c r="C29" s="24" t="s">
        <v>109</v>
      </c>
      <c r="D29" s="24" t="s">
        <v>110</v>
      </c>
      <c r="E29" s="31">
        <f t="shared" si="1"/>
        <v>1262378</v>
      </c>
      <c r="F29" s="36">
        <v>36919</v>
      </c>
      <c r="G29" s="36">
        <v>1225459</v>
      </c>
      <c r="H29" s="34">
        <v>391818</v>
      </c>
      <c r="I29" s="10"/>
      <c r="J29" s="10"/>
      <c r="K29" s="10"/>
      <c r="L29" s="10"/>
      <c r="M29" s="15"/>
      <c r="N29" s="16"/>
    </row>
    <row r="30" spans="1:14" ht="18.75">
      <c r="A30" s="22" t="s">
        <v>21</v>
      </c>
      <c r="B30" s="23" t="s">
        <v>114</v>
      </c>
      <c r="C30" s="24" t="s">
        <v>109</v>
      </c>
      <c r="D30" s="24" t="s">
        <v>110</v>
      </c>
      <c r="E30" s="31">
        <f t="shared" si="1"/>
        <v>286221</v>
      </c>
      <c r="F30" s="36">
        <v>2914</v>
      </c>
      <c r="G30" s="36">
        <v>283307</v>
      </c>
      <c r="H30" s="34">
        <v>220336</v>
      </c>
      <c r="I30" s="10"/>
      <c r="J30" s="10"/>
      <c r="K30" s="10"/>
      <c r="L30" s="10"/>
      <c r="M30" s="15"/>
      <c r="N30" s="16"/>
    </row>
    <row r="31" spans="1:14" ht="18.75">
      <c r="A31" s="22" t="s">
        <v>22</v>
      </c>
      <c r="B31" s="23" t="s">
        <v>114</v>
      </c>
      <c r="C31" s="24" t="s">
        <v>109</v>
      </c>
      <c r="D31" s="24" t="s">
        <v>110</v>
      </c>
      <c r="E31" s="31">
        <f t="shared" si="1"/>
        <v>242108</v>
      </c>
      <c r="F31" s="36">
        <v>2095</v>
      </c>
      <c r="G31" s="36">
        <v>240013</v>
      </c>
      <c r="H31" s="34">
        <v>50222</v>
      </c>
      <c r="I31" s="10"/>
      <c r="J31" s="10"/>
      <c r="K31" s="10"/>
      <c r="L31" s="10"/>
      <c r="M31" s="15"/>
      <c r="N31" s="16"/>
    </row>
    <row r="32" spans="1:14" ht="18.75">
      <c r="A32" s="22" t="s">
        <v>23</v>
      </c>
      <c r="B32" s="23" t="s">
        <v>114</v>
      </c>
      <c r="C32" s="24" t="s">
        <v>109</v>
      </c>
      <c r="D32" s="24" t="s">
        <v>110</v>
      </c>
      <c r="E32" s="31">
        <f t="shared" si="1"/>
        <v>896477</v>
      </c>
      <c r="F32" s="36">
        <v>15058</v>
      </c>
      <c r="G32" s="36">
        <v>881419</v>
      </c>
      <c r="H32" s="34">
        <v>391380</v>
      </c>
      <c r="I32" s="10"/>
      <c r="J32" s="10"/>
      <c r="K32" s="10"/>
      <c r="L32" s="10"/>
      <c r="M32" s="15"/>
      <c r="N32" s="16"/>
    </row>
    <row r="33" spans="1:14" ht="18.75">
      <c r="A33" s="22" t="s">
        <v>24</v>
      </c>
      <c r="B33" s="23" t="s">
        <v>114</v>
      </c>
      <c r="C33" s="24" t="s">
        <v>109</v>
      </c>
      <c r="D33" s="24" t="s">
        <v>110</v>
      </c>
      <c r="E33" s="31">
        <f t="shared" si="1"/>
        <v>68873</v>
      </c>
      <c r="F33" s="36">
        <v>2638</v>
      </c>
      <c r="G33" s="36">
        <v>66235</v>
      </c>
      <c r="H33" s="34">
        <v>21471</v>
      </c>
      <c r="I33" s="10"/>
      <c r="J33" s="10"/>
      <c r="K33" s="10"/>
      <c r="L33" s="10"/>
      <c r="M33" s="15"/>
      <c r="N33" s="16"/>
    </row>
    <row r="34" spans="1:14" ht="18.75">
      <c r="A34" s="19" t="s">
        <v>25</v>
      </c>
      <c r="B34" s="25" t="s">
        <v>114</v>
      </c>
      <c r="C34" s="24" t="s">
        <v>109</v>
      </c>
      <c r="D34" s="21" t="s">
        <v>110</v>
      </c>
      <c r="E34" s="30">
        <f>SUM(E35:E49)</f>
        <v>3184378</v>
      </c>
      <c r="F34" s="30">
        <f>SUM(F35:F49)</f>
        <v>1293920</v>
      </c>
      <c r="G34" s="30">
        <f>SUM(G35:G49)</f>
        <v>1890458</v>
      </c>
      <c r="H34" s="30">
        <f>SUM(H35:H49)</f>
        <v>2274985</v>
      </c>
      <c r="I34" s="9"/>
      <c r="J34" s="9"/>
      <c r="K34" s="9"/>
      <c r="L34" s="9"/>
      <c r="M34" s="15"/>
      <c r="N34" s="16"/>
    </row>
    <row r="35" spans="1:14" ht="18.75">
      <c r="A35" s="22" t="s">
        <v>26</v>
      </c>
      <c r="B35" s="23" t="s">
        <v>114</v>
      </c>
      <c r="C35" s="24" t="s">
        <v>109</v>
      </c>
      <c r="D35" s="24" t="s">
        <v>110</v>
      </c>
      <c r="E35" s="31">
        <f aca="true" t="shared" si="2" ref="E35:E49">F35+G35</f>
        <v>64555</v>
      </c>
      <c r="F35" s="36">
        <v>1286</v>
      </c>
      <c r="G35" s="36">
        <v>63269</v>
      </c>
      <c r="H35" s="34">
        <v>78740</v>
      </c>
      <c r="I35" s="10"/>
      <c r="J35" s="10"/>
      <c r="K35" s="10"/>
      <c r="L35" s="10"/>
      <c r="M35" s="15"/>
      <c r="N35" s="16"/>
    </row>
    <row r="36" spans="1:14" ht="18.75">
      <c r="A36" s="22" t="s">
        <v>27</v>
      </c>
      <c r="B36" s="23" t="s">
        <v>114</v>
      </c>
      <c r="C36" s="24" t="s">
        <v>109</v>
      </c>
      <c r="D36" s="24" t="s">
        <v>110</v>
      </c>
      <c r="E36" s="31">
        <f t="shared" si="2"/>
        <v>103719</v>
      </c>
      <c r="F36" s="36">
        <v>16158</v>
      </c>
      <c r="G36" s="36">
        <v>87561</v>
      </c>
      <c r="H36" s="34">
        <v>153411</v>
      </c>
      <c r="I36" s="10"/>
      <c r="J36" s="10"/>
      <c r="K36" s="10"/>
      <c r="L36" s="10"/>
      <c r="M36" s="15"/>
      <c r="N36" s="16"/>
    </row>
    <row r="37" spans="1:14" ht="18.75">
      <c r="A37" s="22" t="s">
        <v>28</v>
      </c>
      <c r="B37" s="23" t="s">
        <v>114</v>
      </c>
      <c r="C37" s="24" t="s">
        <v>109</v>
      </c>
      <c r="D37" s="24" t="s">
        <v>110</v>
      </c>
      <c r="E37" s="31">
        <f t="shared" si="2"/>
        <v>111669</v>
      </c>
      <c r="F37" s="36">
        <v>808</v>
      </c>
      <c r="G37" s="36">
        <v>110861</v>
      </c>
      <c r="H37" s="34">
        <v>91248</v>
      </c>
      <c r="I37" s="10"/>
      <c r="J37" s="10"/>
      <c r="K37" s="10"/>
      <c r="L37" s="10"/>
      <c r="M37" s="15"/>
      <c r="N37" s="16"/>
    </row>
    <row r="38" spans="1:14" ht="18.75">
      <c r="A38" s="22" t="s">
        <v>29</v>
      </c>
      <c r="B38" s="23" t="s">
        <v>114</v>
      </c>
      <c r="C38" s="24" t="s">
        <v>109</v>
      </c>
      <c r="D38" s="24" t="s">
        <v>110</v>
      </c>
      <c r="E38" s="31">
        <f t="shared" si="2"/>
        <v>232292</v>
      </c>
      <c r="F38" s="36">
        <v>8540</v>
      </c>
      <c r="G38" s="36">
        <v>223752</v>
      </c>
      <c r="H38" s="34">
        <v>109171</v>
      </c>
      <c r="I38" s="10"/>
      <c r="J38" s="10"/>
      <c r="K38" s="10"/>
      <c r="L38" s="10"/>
      <c r="M38" s="15"/>
      <c r="N38" s="16"/>
    </row>
    <row r="39" spans="1:14" ht="18.75">
      <c r="A39" s="22" t="s">
        <v>30</v>
      </c>
      <c r="B39" s="23" t="s">
        <v>114</v>
      </c>
      <c r="C39" s="24" t="s">
        <v>109</v>
      </c>
      <c r="D39" s="24" t="s">
        <v>110</v>
      </c>
      <c r="E39" s="31">
        <f t="shared" si="2"/>
        <v>33540</v>
      </c>
      <c r="F39" s="36">
        <v>828</v>
      </c>
      <c r="G39" s="36">
        <v>32712</v>
      </c>
      <c r="H39" s="34">
        <v>43467</v>
      </c>
      <c r="I39" s="10"/>
      <c r="J39" s="10"/>
      <c r="K39" s="10"/>
      <c r="L39" s="10"/>
      <c r="M39" s="15"/>
      <c r="N39" s="16"/>
    </row>
    <row r="40" spans="1:14" ht="18.75">
      <c r="A40" s="22" t="s">
        <v>31</v>
      </c>
      <c r="B40" s="23" t="s">
        <v>114</v>
      </c>
      <c r="C40" s="24" t="s">
        <v>109</v>
      </c>
      <c r="D40" s="24" t="s">
        <v>110</v>
      </c>
      <c r="E40" s="31">
        <f t="shared" si="2"/>
        <v>329061</v>
      </c>
      <c r="F40" s="36">
        <v>3162</v>
      </c>
      <c r="G40" s="36">
        <v>325899</v>
      </c>
      <c r="H40" s="34">
        <v>233474</v>
      </c>
      <c r="I40" s="10"/>
      <c r="J40" s="10"/>
      <c r="K40" s="10"/>
      <c r="L40" s="10"/>
      <c r="M40" s="15"/>
      <c r="N40" s="16"/>
    </row>
    <row r="41" spans="1:14" ht="18.75">
      <c r="A41" s="22" t="s">
        <v>32</v>
      </c>
      <c r="B41" s="23" t="s">
        <v>114</v>
      </c>
      <c r="C41" s="24" t="s">
        <v>109</v>
      </c>
      <c r="D41" s="24" t="s">
        <v>110</v>
      </c>
      <c r="E41" s="31">
        <f t="shared" si="2"/>
        <v>324690</v>
      </c>
      <c r="F41" s="36">
        <v>427</v>
      </c>
      <c r="G41" s="36">
        <v>324263</v>
      </c>
      <c r="H41" s="34">
        <v>421940</v>
      </c>
      <c r="I41" s="10"/>
      <c r="J41" s="10"/>
      <c r="K41" s="10"/>
      <c r="L41" s="10"/>
      <c r="M41" s="15"/>
      <c r="N41" s="16"/>
    </row>
    <row r="42" spans="1:14" ht="18.75">
      <c r="A42" s="22" t="s">
        <v>33</v>
      </c>
      <c r="B42" s="23" t="s">
        <v>114</v>
      </c>
      <c r="C42" s="24" t="s">
        <v>109</v>
      </c>
      <c r="D42" s="24" t="s">
        <v>110</v>
      </c>
      <c r="E42" s="31">
        <f t="shared" si="2"/>
        <v>35764</v>
      </c>
      <c r="F42" s="36">
        <v>668</v>
      </c>
      <c r="G42" s="36">
        <v>35096</v>
      </c>
      <c r="H42" s="34">
        <v>22710</v>
      </c>
      <c r="I42" s="10"/>
      <c r="J42" s="10"/>
      <c r="K42" s="10"/>
      <c r="L42" s="10"/>
      <c r="M42" s="15"/>
      <c r="N42" s="16"/>
    </row>
    <row r="43" spans="1:14" ht="18.75">
      <c r="A43" s="22" t="s">
        <v>34</v>
      </c>
      <c r="B43" s="23" t="s">
        <v>114</v>
      </c>
      <c r="C43" s="24" t="s">
        <v>109</v>
      </c>
      <c r="D43" s="24" t="s">
        <v>110</v>
      </c>
      <c r="E43" s="31">
        <f t="shared" si="2"/>
        <v>56937</v>
      </c>
      <c r="F43" s="36">
        <v>654</v>
      </c>
      <c r="G43" s="36">
        <v>56283</v>
      </c>
      <c r="H43" s="34">
        <v>47462</v>
      </c>
      <c r="I43" s="10"/>
      <c r="J43" s="10"/>
      <c r="K43" s="10"/>
      <c r="L43" s="10"/>
      <c r="M43" s="15"/>
      <c r="N43" s="16"/>
    </row>
    <row r="44" spans="1:14" ht="18.75">
      <c r="A44" s="22" t="s">
        <v>35</v>
      </c>
      <c r="B44" s="23" t="s">
        <v>114</v>
      </c>
      <c r="C44" s="24" t="s">
        <v>109</v>
      </c>
      <c r="D44" s="24" t="s">
        <v>110</v>
      </c>
      <c r="E44" s="31">
        <f t="shared" si="2"/>
        <v>243716</v>
      </c>
      <c r="F44" s="36">
        <v>3614</v>
      </c>
      <c r="G44" s="36">
        <v>240102</v>
      </c>
      <c r="H44" s="34">
        <v>216959</v>
      </c>
      <c r="I44" s="10"/>
      <c r="J44" s="10"/>
      <c r="K44" s="10"/>
      <c r="L44" s="10"/>
      <c r="M44" s="15"/>
      <c r="N44" s="16"/>
    </row>
    <row r="45" spans="1:14" ht="18.75">
      <c r="A45" s="22" t="s">
        <v>36</v>
      </c>
      <c r="B45" s="23" t="s">
        <v>114</v>
      </c>
      <c r="C45" s="24" t="s">
        <v>109</v>
      </c>
      <c r="D45" s="24" t="s">
        <v>110</v>
      </c>
      <c r="E45" s="31">
        <f t="shared" si="2"/>
        <v>85376</v>
      </c>
      <c r="F45" s="36">
        <v>0</v>
      </c>
      <c r="G45" s="36">
        <v>85376</v>
      </c>
      <c r="H45" s="34">
        <v>28524</v>
      </c>
      <c r="I45" s="10"/>
      <c r="J45" s="10"/>
      <c r="K45" s="10"/>
      <c r="L45" s="10"/>
      <c r="M45" s="15"/>
      <c r="N45" s="16"/>
    </row>
    <row r="46" spans="1:14" ht="18.75">
      <c r="A46" s="22" t="s">
        <v>37</v>
      </c>
      <c r="B46" s="23" t="s">
        <v>114</v>
      </c>
      <c r="C46" s="24" t="s">
        <v>109</v>
      </c>
      <c r="D46" s="24" t="s">
        <v>110</v>
      </c>
      <c r="E46" s="31">
        <f t="shared" si="2"/>
        <v>45803</v>
      </c>
      <c r="F46" s="36">
        <v>74</v>
      </c>
      <c r="G46" s="36">
        <v>45729</v>
      </c>
      <c r="H46" s="34">
        <v>597712</v>
      </c>
      <c r="I46" s="10"/>
      <c r="J46" s="10"/>
      <c r="K46" s="10"/>
      <c r="L46" s="10"/>
      <c r="M46" s="15"/>
      <c r="N46" s="16"/>
    </row>
    <row r="47" spans="1:14" ht="18.75">
      <c r="A47" s="22" t="s">
        <v>38</v>
      </c>
      <c r="B47" s="23" t="s">
        <v>114</v>
      </c>
      <c r="C47" s="24" t="s">
        <v>109</v>
      </c>
      <c r="D47" s="24" t="s">
        <v>110</v>
      </c>
      <c r="E47" s="31">
        <f t="shared" si="2"/>
        <v>1302466</v>
      </c>
      <c r="F47" s="36">
        <v>1226676</v>
      </c>
      <c r="G47" s="36">
        <v>75790</v>
      </c>
      <c r="H47" s="34">
        <v>97762</v>
      </c>
      <c r="I47" s="10"/>
      <c r="J47" s="10"/>
      <c r="K47" s="10"/>
      <c r="L47" s="10"/>
      <c r="M47" s="15"/>
      <c r="N47" s="16"/>
    </row>
    <row r="48" spans="1:14" ht="18.75">
      <c r="A48" s="22" t="s">
        <v>39</v>
      </c>
      <c r="B48" s="23" t="s">
        <v>114</v>
      </c>
      <c r="C48" s="24" t="s">
        <v>109</v>
      </c>
      <c r="D48" s="24" t="s">
        <v>110</v>
      </c>
      <c r="E48" s="31">
        <f t="shared" si="2"/>
        <v>186062</v>
      </c>
      <c r="F48" s="36">
        <v>30119</v>
      </c>
      <c r="G48" s="36">
        <v>155943</v>
      </c>
      <c r="H48" s="34">
        <v>77031</v>
      </c>
      <c r="I48" s="10"/>
      <c r="J48" s="10"/>
      <c r="K48" s="10"/>
      <c r="L48" s="10"/>
      <c r="M48" s="15"/>
      <c r="N48" s="16"/>
    </row>
    <row r="49" spans="1:14" ht="18.75">
      <c r="A49" s="22" t="s">
        <v>40</v>
      </c>
      <c r="B49" s="23" t="s">
        <v>114</v>
      </c>
      <c r="C49" s="24" t="s">
        <v>109</v>
      </c>
      <c r="D49" s="24" t="s">
        <v>110</v>
      </c>
      <c r="E49" s="31">
        <f t="shared" si="2"/>
        <v>28728</v>
      </c>
      <c r="F49" s="36">
        <v>906</v>
      </c>
      <c r="G49" s="36">
        <v>27822</v>
      </c>
      <c r="H49" s="34">
        <v>55374</v>
      </c>
      <c r="I49" s="10"/>
      <c r="J49" s="10"/>
      <c r="K49" s="10"/>
      <c r="L49" s="10"/>
      <c r="M49" s="15"/>
      <c r="N49" s="16"/>
    </row>
    <row r="50" spans="1:14" ht="18.75">
      <c r="A50" s="19" t="s">
        <v>41</v>
      </c>
      <c r="B50" s="25" t="s">
        <v>114</v>
      </c>
      <c r="C50" s="21" t="s">
        <v>109</v>
      </c>
      <c r="D50" s="21" t="s">
        <v>110</v>
      </c>
      <c r="E50" s="30">
        <f>SUM(E51:E60)</f>
        <v>3315201</v>
      </c>
      <c r="F50" s="30">
        <f>SUM(F51:F60)</f>
        <v>394020</v>
      </c>
      <c r="G50" s="30">
        <f>SUM(G51:G60)</f>
        <v>2921181</v>
      </c>
      <c r="H50" s="30">
        <f>SUM(H51:H60)</f>
        <v>3805166</v>
      </c>
      <c r="I50" s="9"/>
      <c r="J50" s="9"/>
      <c r="K50" s="9"/>
      <c r="L50" s="9"/>
      <c r="M50" s="15"/>
      <c r="N50" s="16"/>
    </row>
    <row r="51" spans="1:14" ht="18.75">
      <c r="A51" s="22" t="s">
        <v>42</v>
      </c>
      <c r="B51" s="23" t="s">
        <v>114</v>
      </c>
      <c r="C51" s="24" t="s">
        <v>109</v>
      </c>
      <c r="D51" s="24" t="s">
        <v>110</v>
      </c>
      <c r="E51" s="31">
        <f aca="true" t="shared" si="3" ref="E51:E60">F51+G51</f>
        <v>252463</v>
      </c>
      <c r="F51" s="36">
        <v>1989</v>
      </c>
      <c r="G51" s="36">
        <v>250474</v>
      </c>
      <c r="H51" s="34">
        <v>294956</v>
      </c>
      <c r="I51" s="10"/>
      <c r="J51" s="10"/>
      <c r="K51" s="10"/>
      <c r="L51" s="10"/>
      <c r="M51" s="15"/>
      <c r="N51" s="16"/>
    </row>
    <row r="52" spans="1:14" ht="18.75">
      <c r="A52" s="22" t="s">
        <v>43</v>
      </c>
      <c r="B52" s="23" t="s">
        <v>114</v>
      </c>
      <c r="C52" s="24" t="s">
        <v>109</v>
      </c>
      <c r="D52" s="24" t="s">
        <v>110</v>
      </c>
      <c r="E52" s="31">
        <f t="shared" si="3"/>
        <v>82398</v>
      </c>
      <c r="F52" s="36">
        <v>25935</v>
      </c>
      <c r="G52" s="36">
        <v>56463</v>
      </c>
      <c r="H52" s="34">
        <v>64462</v>
      </c>
      <c r="I52" s="10"/>
      <c r="J52" s="10"/>
      <c r="K52" s="10"/>
      <c r="L52" s="10"/>
      <c r="M52" s="15"/>
      <c r="N52" s="16"/>
    </row>
    <row r="53" spans="1:14" ht="18.75">
      <c r="A53" s="22" t="s">
        <v>44</v>
      </c>
      <c r="B53" s="23" t="s">
        <v>114</v>
      </c>
      <c r="C53" s="24" t="s">
        <v>109</v>
      </c>
      <c r="D53" s="24" t="s">
        <v>110</v>
      </c>
      <c r="E53" s="31">
        <f t="shared" si="3"/>
        <v>291676</v>
      </c>
      <c r="F53" s="36">
        <v>5590</v>
      </c>
      <c r="G53" s="36">
        <v>286086</v>
      </c>
      <c r="H53" s="34">
        <v>139392</v>
      </c>
      <c r="I53" s="10"/>
      <c r="J53" s="10"/>
      <c r="K53" s="10"/>
      <c r="L53" s="10"/>
      <c r="M53" s="15"/>
      <c r="N53" s="16"/>
    </row>
    <row r="54" spans="1:14" ht="18.75">
      <c r="A54" s="22" t="s">
        <v>45</v>
      </c>
      <c r="B54" s="23" t="s">
        <v>114</v>
      </c>
      <c r="C54" s="24" t="s">
        <v>109</v>
      </c>
      <c r="D54" s="24" t="s">
        <v>110</v>
      </c>
      <c r="E54" s="31">
        <f t="shared" si="3"/>
        <v>273488</v>
      </c>
      <c r="F54" s="36">
        <v>10848</v>
      </c>
      <c r="G54" s="36">
        <v>262640</v>
      </c>
      <c r="H54" s="34">
        <v>403281</v>
      </c>
      <c r="I54" s="10"/>
      <c r="J54" s="10"/>
      <c r="K54" s="10"/>
      <c r="L54" s="10"/>
      <c r="M54" s="15"/>
      <c r="N54" s="16"/>
    </row>
    <row r="55" spans="1:14" ht="18.75">
      <c r="A55" s="22" t="s">
        <v>46</v>
      </c>
      <c r="B55" s="23" t="s">
        <v>114</v>
      </c>
      <c r="C55" s="24" t="s">
        <v>109</v>
      </c>
      <c r="D55" s="24" t="s">
        <v>110</v>
      </c>
      <c r="E55" s="31">
        <f t="shared" si="3"/>
        <v>114200</v>
      </c>
      <c r="F55" s="36">
        <v>1585</v>
      </c>
      <c r="G55" s="36">
        <v>112615</v>
      </c>
      <c r="H55" s="34">
        <v>23185</v>
      </c>
      <c r="I55" s="10"/>
      <c r="J55" s="10"/>
      <c r="K55" s="10"/>
      <c r="L55" s="10"/>
      <c r="M55" s="15"/>
      <c r="N55" s="16"/>
    </row>
    <row r="56" spans="1:14" ht="18.75">
      <c r="A56" s="22" t="s">
        <v>47</v>
      </c>
      <c r="B56" s="23" t="s">
        <v>114</v>
      </c>
      <c r="C56" s="24" t="s">
        <v>109</v>
      </c>
      <c r="D56" s="24" t="s">
        <v>110</v>
      </c>
      <c r="E56" s="31">
        <f t="shared" si="3"/>
        <v>589310</v>
      </c>
      <c r="F56" s="36">
        <v>226215</v>
      </c>
      <c r="G56" s="36">
        <v>363095</v>
      </c>
      <c r="H56" s="34">
        <v>517673</v>
      </c>
      <c r="I56" s="10"/>
      <c r="J56" s="10"/>
      <c r="K56" s="10"/>
      <c r="L56" s="10"/>
      <c r="M56" s="15"/>
      <c r="N56" s="16"/>
    </row>
    <row r="57" spans="1:14" ht="18.75">
      <c r="A57" s="22" t="s">
        <v>48</v>
      </c>
      <c r="B57" s="23" t="s">
        <v>114</v>
      </c>
      <c r="C57" s="24" t="s">
        <v>109</v>
      </c>
      <c r="D57" s="24" t="s">
        <v>110</v>
      </c>
      <c r="E57" s="31">
        <f t="shared" si="3"/>
        <v>218227</v>
      </c>
      <c r="F57" s="36">
        <v>3688</v>
      </c>
      <c r="G57" s="36">
        <v>214539</v>
      </c>
      <c r="H57" s="34">
        <v>156165</v>
      </c>
      <c r="I57" s="10"/>
      <c r="J57" s="10"/>
      <c r="K57" s="10"/>
      <c r="L57" s="10"/>
      <c r="M57" s="15"/>
      <c r="N57" s="16"/>
    </row>
    <row r="58" spans="1:14" ht="18.75">
      <c r="A58" s="22" t="s">
        <v>49</v>
      </c>
      <c r="B58" s="23" t="s">
        <v>114</v>
      </c>
      <c r="C58" s="24" t="s">
        <v>109</v>
      </c>
      <c r="D58" s="24" t="s">
        <v>110</v>
      </c>
      <c r="E58" s="31">
        <f t="shared" si="3"/>
        <v>538983</v>
      </c>
      <c r="F58" s="36">
        <v>11003</v>
      </c>
      <c r="G58" s="36">
        <v>527980</v>
      </c>
      <c r="H58" s="34">
        <v>505460</v>
      </c>
      <c r="I58" s="10"/>
      <c r="J58" s="10"/>
      <c r="K58" s="10"/>
      <c r="L58" s="10"/>
      <c r="M58" s="15"/>
      <c r="N58" s="16"/>
    </row>
    <row r="59" spans="1:14" ht="18.75">
      <c r="A59" s="22" t="s">
        <v>50</v>
      </c>
      <c r="B59" s="23" t="s">
        <v>114</v>
      </c>
      <c r="C59" s="24" t="s">
        <v>109</v>
      </c>
      <c r="D59" s="24" t="s">
        <v>110</v>
      </c>
      <c r="E59" s="31">
        <f t="shared" si="3"/>
        <v>938264</v>
      </c>
      <c r="F59" s="36">
        <v>106749</v>
      </c>
      <c r="G59" s="36">
        <v>831515</v>
      </c>
      <c r="H59" s="34">
        <v>1677006</v>
      </c>
      <c r="I59" s="10"/>
      <c r="J59" s="10"/>
      <c r="K59" s="10"/>
      <c r="L59" s="10"/>
      <c r="M59" s="15"/>
      <c r="N59" s="16"/>
    </row>
    <row r="60" spans="1:14" ht="18.75">
      <c r="A60" s="22" t="s">
        <v>51</v>
      </c>
      <c r="B60" s="23" t="s">
        <v>114</v>
      </c>
      <c r="C60" s="24" t="s">
        <v>109</v>
      </c>
      <c r="D60" s="24" t="s">
        <v>110</v>
      </c>
      <c r="E60" s="31">
        <f t="shared" si="3"/>
        <v>16192</v>
      </c>
      <c r="F60" s="36">
        <v>418</v>
      </c>
      <c r="G60" s="36">
        <v>15774</v>
      </c>
      <c r="H60" s="34">
        <v>23586</v>
      </c>
      <c r="I60" s="10"/>
      <c r="J60" s="10"/>
      <c r="K60" s="10"/>
      <c r="L60" s="10"/>
      <c r="M60" s="15"/>
      <c r="N60" s="16"/>
    </row>
    <row r="61" spans="1:14" ht="18.75">
      <c r="A61" s="26" t="s">
        <v>99</v>
      </c>
      <c r="B61" s="25" t="s">
        <v>114</v>
      </c>
      <c r="C61" s="21" t="s">
        <v>109</v>
      </c>
      <c r="D61" s="21" t="s">
        <v>110</v>
      </c>
      <c r="E61" s="32">
        <f>SUM(E62:E66)</f>
        <v>3756872</v>
      </c>
      <c r="F61" s="32">
        <f>SUM(F62:F66)</f>
        <v>433238</v>
      </c>
      <c r="G61" s="32">
        <f>SUM(G62:G66)</f>
        <v>3323634</v>
      </c>
      <c r="H61" s="32">
        <f>SUM(H62:H66)</f>
        <v>1363325</v>
      </c>
      <c r="I61" s="11"/>
      <c r="J61" s="11"/>
      <c r="K61" s="11"/>
      <c r="L61" s="11"/>
      <c r="M61" s="15"/>
      <c r="N61" s="16"/>
    </row>
    <row r="62" spans="1:14" ht="18.75">
      <c r="A62" s="27" t="s">
        <v>52</v>
      </c>
      <c r="B62" s="23" t="s">
        <v>114</v>
      </c>
      <c r="C62" s="24" t="s">
        <v>109</v>
      </c>
      <c r="D62" s="24" t="s">
        <v>110</v>
      </c>
      <c r="E62" s="31">
        <f>F62+G62</f>
        <v>299164</v>
      </c>
      <c r="F62" s="36">
        <v>3559</v>
      </c>
      <c r="G62" s="36">
        <v>295605</v>
      </c>
      <c r="H62" s="34">
        <v>148581</v>
      </c>
      <c r="I62" s="10"/>
      <c r="J62" s="10"/>
      <c r="K62" s="10"/>
      <c r="L62" s="10"/>
      <c r="M62" s="15"/>
      <c r="N62" s="16"/>
    </row>
    <row r="63" spans="1:14" ht="18.75">
      <c r="A63" s="27" t="s">
        <v>53</v>
      </c>
      <c r="B63" s="23" t="s">
        <v>114</v>
      </c>
      <c r="C63" s="24" t="s">
        <v>109</v>
      </c>
      <c r="D63" s="24" t="s">
        <v>110</v>
      </c>
      <c r="E63" s="31">
        <f>F63+G63</f>
        <v>1200383</v>
      </c>
      <c r="F63" s="36">
        <v>41070</v>
      </c>
      <c r="G63" s="36">
        <v>1159313</v>
      </c>
      <c r="H63" s="34">
        <v>267587</v>
      </c>
      <c r="I63" s="10"/>
      <c r="J63" s="10"/>
      <c r="K63" s="10"/>
      <c r="L63" s="10"/>
      <c r="M63" s="15"/>
      <c r="N63" s="16"/>
    </row>
    <row r="64" spans="1:14" ht="18.75">
      <c r="A64" s="27" t="s">
        <v>54</v>
      </c>
      <c r="B64" s="23" t="s">
        <v>114</v>
      </c>
      <c r="C64" s="24" t="s">
        <v>109</v>
      </c>
      <c r="D64" s="24" t="s">
        <v>110</v>
      </c>
      <c r="E64" s="31">
        <f>F64+G64</f>
        <v>412798</v>
      </c>
      <c r="F64" s="36">
        <v>17752</v>
      </c>
      <c r="G64" s="36">
        <v>395046</v>
      </c>
      <c r="H64" s="34">
        <v>123342</v>
      </c>
      <c r="I64" s="10"/>
      <c r="J64" s="10"/>
      <c r="K64" s="10"/>
      <c r="L64" s="10"/>
      <c r="M64" s="15"/>
      <c r="N64" s="16"/>
    </row>
    <row r="65" spans="1:14" ht="18.75">
      <c r="A65" s="27" t="s">
        <v>55</v>
      </c>
      <c r="B65" s="23" t="s">
        <v>114</v>
      </c>
      <c r="C65" s="24" t="s">
        <v>109</v>
      </c>
      <c r="D65" s="24" t="s">
        <v>110</v>
      </c>
      <c r="E65" s="31">
        <f>F65+G65</f>
        <v>1374027</v>
      </c>
      <c r="F65" s="36">
        <v>360954</v>
      </c>
      <c r="G65" s="36">
        <v>1013073</v>
      </c>
      <c r="H65" s="34">
        <v>562817</v>
      </c>
      <c r="I65" s="10"/>
      <c r="J65" s="10"/>
      <c r="K65" s="10"/>
      <c r="L65" s="10"/>
      <c r="M65" s="15"/>
      <c r="N65" s="16"/>
    </row>
    <row r="66" spans="1:14" ht="18.75">
      <c r="A66" s="27" t="s">
        <v>56</v>
      </c>
      <c r="B66" s="23" t="s">
        <v>114</v>
      </c>
      <c r="C66" s="24" t="s">
        <v>109</v>
      </c>
      <c r="D66" s="24" t="s">
        <v>110</v>
      </c>
      <c r="E66" s="31">
        <f>F66+G66</f>
        <v>470500</v>
      </c>
      <c r="F66" s="36">
        <v>9903</v>
      </c>
      <c r="G66" s="36">
        <v>460597</v>
      </c>
      <c r="H66" s="34">
        <v>260998</v>
      </c>
      <c r="I66" s="10"/>
      <c r="J66" s="10"/>
      <c r="K66" s="10"/>
      <c r="L66" s="10"/>
      <c r="M66" s="15"/>
      <c r="N66" s="16"/>
    </row>
    <row r="67" spans="1:14" ht="18.75">
      <c r="A67" s="19" t="s">
        <v>57</v>
      </c>
      <c r="B67" s="25" t="s">
        <v>114</v>
      </c>
      <c r="C67" s="21" t="s">
        <v>109</v>
      </c>
      <c r="D67" s="21" t="s">
        <v>110</v>
      </c>
      <c r="E67" s="30">
        <f>SUM(E68:E79)</f>
        <v>6315819</v>
      </c>
      <c r="F67" s="30">
        <f>SUM(F68:F79)</f>
        <v>417290</v>
      </c>
      <c r="G67" s="30">
        <f>SUM(G68:G79)</f>
        <v>5898529</v>
      </c>
      <c r="H67" s="30">
        <f>SUM(H68:H79)</f>
        <v>2340798</v>
      </c>
      <c r="I67" s="9"/>
      <c r="J67" s="9"/>
      <c r="K67" s="9"/>
      <c r="L67" s="9"/>
      <c r="M67" s="15"/>
      <c r="N67" s="16"/>
    </row>
    <row r="68" spans="1:14" ht="18.75">
      <c r="A68" s="22" t="s">
        <v>58</v>
      </c>
      <c r="B68" s="23" t="s">
        <v>114</v>
      </c>
      <c r="C68" s="24" t="s">
        <v>109</v>
      </c>
      <c r="D68" s="24" t="s">
        <v>110</v>
      </c>
      <c r="E68" s="31">
        <f aca="true" t="shared" si="4" ref="E68:E79">F68+G68</f>
        <v>944450</v>
      </c>
      <c r="F68" s="36">
        <v>18621</v>
      </c>
      <c r="G68" s="36">
        <v>925829</v>
      </c>
      <c r="H68" s="35">
        <v>257254</v>
      </c>
      <c r="I68" s="10"/>
      <c r="J68" s="10"/>
      <c r="K68" s="10"/>
      <c r="L68" s="10"/>
      <c r="M68" s="15"/>
      <c r="N68" s="16"/>
    </row>
    <row r="69" spans="1:14" ht="18.75">
      <c r="A69" s="22" t="s">
        <v>59</v>
      </c>
      <c r="B69" s="23" t="s">
        <v>114</v>
      </c>
      <c r="C69" s="24" t="s">
        <v>109</v>
      </c>
      <c r="D69" s="24" t="s">
        <v>110</v>
      </c>
      <c r="E69" s="31">
        <f t="shared" si="4"/>
        <v>562568</v>
      </c>
      <c r="F69" s="36">
        <v>19005</v>
      </c>
      <c r="G69" s="36">
        <v>543563</v>
      </c>
      <c r="H69" s="35">
        <v>85702</v>
      </c>
      <c r="I69" s="10"/>
      <c r="J69" s="10"/>
      <c r="K69" s="10"/>
      <c r="L69" s="10"/>
      <c r="M69" s="15"/>
      <c r="N69" s="16"/>
    </row>
    <row r="70" spans="1:14" ht="18.75">
      <c r="A70" s="22" t="s">
        <v>60</v>
      </c>
      <c r="B70" s="23" t="s">
        <v>114</v>
      </c>
      <c r="C70" s="24" t="s">
        <v>109</v>
      </c>
      <c r="D70" s="24" t="s">
        <v>110</v>
      </c>
      <c r="E70" s="31">
        <f t="shared" si="4"/>
        <v>746012</v>
      </c>
      <c r="F70" s="36">
        <v>22124</v>
      </c>
      <c r="G70" s="36">
        <v>723888</v>
      </c>
      <c r="H70" s="35">
        <v>127886</v>
      </c>
      <c r="I70" s="10"/>
      <c r="J70" s="10"/>
      <c r="K70" s="10"/>
      <c r="L70" s="10"/>
      <c r="M70" s="15"/>
      <c r="N70" s="16"/>
    </row>
    <row r="71" spans="1:14" ht="18.75">
      <c r="A71" s="22" t="s">
        <v>61</v>
      </c>
      <c r="B71" s="23" t="s">
        <v>114</v>
      </c>
      <c r="C71" s="24" t="s">
        <v>109</v>
      </c>
      <c r="D71" s="24" t="s">
        <v>110</v>
      </c>
      <c r="E71" s="31">
        <f t="shared" si="4"/>
        <v>393315</v>
      </c>
      <c r="F71" s="36">
        <v>103402</v>
      </c>
      <c r="G71" s="36">
        <v>289913</v>
      </c>
      <c r="H71" s="35">
        <v>440345</v>
      </c>
      <c r="I71" s="10"/>
      <c r="J71" s="10"/>
      <c r="K71" s="10"/>
      <c r="L71" s="10"/>
      <c r="M71" s="15"/>
      <c r="N71" s="16"/>
    </row>
    <row r="72" spans="1:14" ht="18.75">
      <c r="A72" s="22" t="s">
        <v>62</v>
      </c>
      <c r="B72" s="23" t="s">
        <v>114</v>
      </c>
      <c r="C72" s="24" t="s">
        <v>109</v>
      </c>
      <c r="D72" s="24" t="s">
        <v>110</v>
      </c>
      <c r="E72" s="31">
        <f t="shared" si="4"/>
        <v>242407</v>
      </c>
      <c r="F72" s="36">
        <v>11246</v>
      </c>
      <c r="G72" s="36">
        <v>231161</v>
      </c>
      <c r="H72" s="35">
        <v>127131</v>
      </c>
      <c r="I72" s="10"/>
      <c r="J72" s="10"/>
      <c r="K72" s="10"/>
      <c r="L72" s="10"/>
      <c r="M72" s="15"/>
      <c r="N72" s="16"/>
    </row>
    <row r="73" spans="1:14" ht="18.75">
      <c r="A73" s="22" t="s">
        <v>63</v>
      </c>
      <c r="B73" s="23" t="s">
        <v>114</v>
      </c>
      <c r="C73" s="24" t="s">
        <v>109</v>
      </c>
      <c r="D73" s="24" t="s">
        <v>110</v>
      </c>
      <c r="E73" s="31">
        <f t="shared" si="4"/>
        <v>365567</v>
      </c>
      <c r="F73" s="36">
        <v>6973</v>
      </c>
      <c r="G73" s="36">
        <v>358594</v>
      </c>
      <c r="H73" s="35">
        <v>52534</v>
      </c>
      <c r="I73" s="10"/>
      <c r="J73" s="10"/>
      <c r="K73" s="10"/>
      <c r="L73" s="10"/>
      <c r="M73" s="15"/>
      <c r="N73" s="16"/>
    </row>
    <row r="74" spans="1:14" ht="18.75">
      <c r="A74" s="22" t="s">
        <v>64</v>
      </c>
      <c r="B74" s="23" t="s">
        <v>114</v>
      </c>
      <c r="C74" s="24" t="s">
        <v>109</v>
      </c>
      <c r="D74" s="24" t="s">
        <v>110</v>
      </c>
      <c r="E74" s="31">
        <f t="shared" si="4"/>
        <v>534428</v>
      </c>
      <c r="F74" s="36">
        <v>7547</v>
      </c>
      <c r="G74" s="36">
        <v>526881</v>
      </c>
      <c r="H74" s="35">
        <v>209918</v>
      </c>
      <c r="I74" s="10"/>
      <c r="J74" s="10"/>
      <c r="K74" s="10"/>
      <c r="L74" s="10"/>
      <c r="M74" s="15"/>
      <c r="N74" s="16"/>
    </row>
    <row r="75" spans="1:14" ht="18.75">
      <c r="A75" s="22" t="s">
        <v>65</v>
      </c>
      <c r="B75" s="23" t="s">
        <v>114</v>
      </c>
      <c r="C75" s="24" t="s">
        <v>109</v>
      </c>
      <c r="D75" s="24" t="s">
        <v>110</v>
      </c>
      <c r="E75" s="31">
        <f t="shared" si="4"/>
        <v>343003</v>
      </c>
      <c r="F75" s="36">
        <v>43535</v>
      </c>
      <c r="G75" s="36">
        <v>299468</v>
      </c>
      <c r="H75" s="35">
        <v>135689</v>
      </c>
      <c r="I75" s="10"/>
      <c r="J75" s="10"/>
      <c r="K75" s="10"/>
      <c r="L75" s="10"/>
      <c r="M75" s="15"/>
      <c r="N75" s="16"/>
    </row>
    <row r="76" spans="1:14" ht="18.75">
      <c r="A76" s="22" t="s">
        <v>66</v>
      </c>
      <c r="B76" s="23" t="s">
        <v>114</v>
      </c>
      <c r="C76" s="24" t="s">
        <v>109</v>
      </c>
      <c r="D76" s="24" t="s">
        <v>110</v>
      </c>
      <c r="E76" s="31">
        <f t="shared" si="4"/>
        <v>596136</v>
      </c>
      <c r="F76" s="36">
        <v>18680</v>
      </c>
      <c r="G76" s="36">
        <v>577456</v>
      </c>
      <c r="H76" s="35">
        <v>253350</v>
      </c>
      <c r="I76" s="10"/>
      <c r="J76" s="10"/>
      <c r="K76" s="10"/>
      <c r="L76" s="10"/>
      <c r="M76" s="15"/>
      <c r="N76" s="16"/>
    </row>
    <row r="77" spans="1:14" ht="18.75">
      <c r="A77" s="22" t="s">
        <v>67</v>
      </c>
      <c r="B77" s="23" t="s">
        <v>114</v>
      </c>
      <c r="C77" s="24" t="s">
        <v>109</v>
      </c>
      <c r="D77" s="24" t="s">
        <v>110</v>
      </c>
      <c r="E77" s="31">
        <f t="shared" si="4"/>
        <v>168000</v>
      </c>
      <c r="F77" s="36">
        <v>124461</v>
      </c>
      <c r="G77" s="36">
        <v>43539</v>
      </c>
      <c r="H77" s="35">
        <v>33462</v>
      </c>
      <c r="I77" s="10"/>
      <c r="J77" s="10"/>
      <c r="K77" s="10"/>
      <c r="L77" s="10"/>
      <c r="M77" s="15"/>
      <c r="N77" s="16"/>
    </row>
    <row r="78" spans="1:14" ht="18.75">
      <c r="A78" s="22" t="s">
        <v>68</v>
      </c>
      <c r="B78" s="23" t="s">
        <v>114</v>
      </c>
      <c r="C78" s="24" t="s">
        <v>109</v>
      </c>
      <c r="D78" s="24" t="s">
        <v>110</v>
      </c>
      <c r="E78" s="31">
        <f t="shared" si="4"/>
        <v>9293</v>
      </c>
      <c r="F78" s="36">
        <v>2890</v>
      </c>
      <c r="G78" s="36">
        <v>6403</v>
      </c>
      <c r="H78" s="35">
        <v>187778</v>
      </c>
      <c r="I78" s="10"/>
      <c r="J78" s="10"/>
      <c r="K78" s="10"/>
      <c r="L78" s="10"/>
      <c r="M78" s="15"/>
      <c r="N78" s="16"/>
    </row>
    <row r="79" spans="1:14" ht="18.75">
      <c r="A79" s="22" t="s">
        <v>69</v>
      </c>
      <c r="B79" s="23" t="s">
        <v>114</v>
      </c>
      <c r="C79" s="24" t="s">
        <v>109</v>
      </c>
      <c r="D79" s="24" t="s">
        <v>110</v>
      </c>
      <c r="E79" s="31">
        <f t="shared" si="4"/>
        <v>1410640</v>
      </c>
      <c r="F79" s="36">
        <v>38806</v>
      </c>
      <c r="G79" s="36">
        <v>1371834</v>
      </c>
      <c r="H79" s="35">
        <v>429749</v>
      </c>
      <c r="I79" s="10"/>
      <c r="J79" s="10"/>
      <c r="K79" s="10"/>
      <c r="L79" s="10"/>
      <c r="M79" s="15"/>
      <c r="N79" s="16"/>
    </row>
    <row r="80" spans="1:14" ht="18.75">
      <c r="A80" s="19" t="s">
        <v>70</v>
      </c>
      <c r="B80" s="25" t="s">
        <v>114</v>
      </c>
      <c r="C80" s="21" t="s">
        <v>109</v>
      </c>
      <c r="D80" s="21" t="s">
        <v>110</v>
      </c>
      <c r="E80" s="30">
        <f>SUM(E81:E87)</f>
        <v>1124381</v>
      </c>
      <c r="F80" s="30">
        <f>SUM(F81:F87)</f>
        <v>179312</v>
      </c>
      <c r="G80" s="30">
        <f>SUM(G81:G87)</f>
        <v>945069</v>
      </c>
      <c r="H80" s="30">
        <f>SUM(H81:H87)</f>
        <v>1726696</v>
      </c>
      <c r="I80" s="9"/>
      <c r="J80" s="9"/>
      <c r="K80" s="9"/>
      <c r="L80" s="9"/>
      <c r="M80" s="15"/>
      <c r="N80" s="16"/>
    </row>
    <row r="81" spans="1:14" ht="18.75">
      <c r="A81" s="22" t="s">
        <v>71</v>
      </c>
      <c r="B81" s="23" t="s">
        <v>114</v>
      </c>
      <c r="C81" s="24" t="s">
        <v>109</v>
      </c>
      <c r="D81" s="24" t="s">
        <v>110</v>
      </c>
      <c r="E81" s="31">
        <f aca="true" t="shared" si="5" ref="E81:E87">F81+G81</f>
        <v>3445</v>
      </c>
      <c r="F81" s="36">
        <v>2392</v>
      </c>
      <c r="G81" s="36">
        <v>1053</v>
      </c>
      <c r="H81" s="34">
        <v>5785</v>
      </c>
      <c r="I81" s="10"/>
      <c r="J81" s="10"/>
      <c r="K81" s="10"/>
      <c r="L81" s="10"/>
      <c r="M81" s="15"/>
      <c r="N81" s="16"/>
    </row>
    <row r="82" spans="1:14" ht="18.75">
      <c r="A82" s="22" t="s">
        <v>72</v>
      </c>
      <c r="B82" s="23" t="s">
        <v>114</v>
      </c>
      <c r="C82" s="24" t="s">
        <v>109</v>
      </c>
      <c r="D82" s="24" t="s">
        <v>110</v>
      </c>
      <c r="E82" s="31">
        <f t="shared" si="5"/>
        <v>126539</v>
      </c>
      <c r="F82" s="36">
        <v>8043</v>
      </c>
      <c r="G82" s="36">
        <v>118496</v>
      </c>
      <c r="H82" s="34">
        <v>255891</v>
      </c>
      <c r="I82" s="10"/>
      <c r="J82" s="10"/>
      <c r="K82" s="10"/>
      <c r="L82" s="10"/>
      <c r="M82" s="15"/>
      <c r="N82" s="16"/>
    </row>
    <row r="83" spans="1:14" ht="18.75">
      <c r="A83" s="22" t="s">
        <v>73</v>
      </c>
      <c r="B83" s="23" t="s">
        <v>114</v>
      </c>
      <c r="C83" s="24" t="s">
        <v>109</v>
      </c>
      <c r="D83" s="24" t="s">
        <v>110</v>
      </c>
      <c r="E83" s="31">
        <f t="shared" si="5"/>
        <v>55020</v>
      </c>
      <c r="F83" s="36">
        <v>892</v>
      </c>
      <c r="G83" s="36">
        <v>54128</v>
      </c>
      <c r="H83" s="34">
        <v>21615</v>
      </c>
      <c r="I83" s="10"/>
      <c r="J83" s="10"/>
      <c r="K83" s="10"/>
      <c r="L83" s="10"/>
      <c r="M83" s="15"/>
      <c r="N83" s="16"/>
    </row>
    <row r="84" spans="1:14" ht="18.75">
      <c r="A84" s="22" t="s">
        <v>74</v>
      </c>
      <c r="B84" s="23" t="s">
        <v>114</v>
      </c>
      <c r="C84" s="24" t="s">
        <v>109</v>
      </c>
      <c r="D84" s="24" t="s">
        <v>110</v>
      </c>
      <c r="E84" s="31">
        <f t="shared" si="5"/>
        <v>61882</v>
      </c>
      <c r="F84" s="36">
        <v>26355</v>
      </c>
      <c r="G84" s="36">
        <v>35527</v>
      </c>
      <c r="H84" s="34">
        <v>878041</v>
      </c>
      <c r="I84" s="10"/>
      <c r="J84" s="10"/>
      <c r="K84" s="10"/>
      <c r="L84" s="10"/>
      <c r="M84" s="15"/>
      <c r="N84" s="16"/>
    </row>
    <row r="85" spans="1:14" ht="18.75">
      <c r="A85" s="22" t="s">
        <v>75</v>
      </c>
      <c r="B85" s="23" t="s">
        <v>114</v>
      </c>
      <c r="C85" s="24" t="s">
        <v>109</v>
      </c>
      <c r="D85" s="24" t="s">
        <v>110</v>
      </c>
      <c r="E85" s="31">
        <f t="shared" si="5"/>
        <v>730429</v>
      </c>
      <c r="F85" s="36">
        <v>85124</v>
      </c>
      <c r="G85" s="36">
        <v>645305</v>
      </c>
      <c r="H85" s="34">
        <v>430490</v>
      </c>
      <c r="I85" s="10"/>
      <c r="J85" s="10"/>
      <c r="K85" s="10"/>
      <c r="L85" s="10"/>
      <c r="M85" s="15"/>
      <c r="N85" s="16"/>
    </row>
    <row r="86" spans="1:14" ht="18.75">
      <c r="A86" s="22" t="s">
        <v>76</v>
      </c>
      <c r="B86" s="23" t="s">
        <v>114</v>
      </c>
      <c r="C86" s="24" t="s">
        <v>109</v>
      </c>
      <c r="D86" s="24" t="s">
        <v>110</v>
      </c>
      <c r="E86" s="31">
        <f t="shared" si="5"/>
        <v>114723</v>
      </c>
      <c r="F86" s="36">
        <v>48922</v>
      </c>
      <c r="G86" s="36">
        <v>65801</v>
      </c>
      <c r="H86" s="34">
        <v>75266</v>
      </c>
      <c r="I86" s="10"/>
      <c r="J86" s="10"/>
      <c r="K86" s="10"/>
      <c r="L86" s="10"/>
      <c r="M86" s="15"/>
      <c r="N86" s="16"/>
    </row>
    <row r="87" spans="1:14" ht="18.75">
      <c r="A87" s="22" t="s">
        <v>77</v>
      </c>
      <c r="B87" s="23" t="s">
        <v>114</v>
      </c>
      <c r="C87" s="24" t="s">
        <v>109</v>
      </c>
      <c r="D87" s="24" t="s">
        <v>110</v>
      </c>
      <c r="E87" s="31">
        <f t="shared" si="5"/>
        <v>32343</v>
      </c>
      <c r="F87" s="36">
        <v>7584</v>
      </c>
      <c r="G87" s="36">
        <v>24759</v>
      </c>
      <c r="H87" s="34">
        <v>59608</v>
      </c>
      <c r="I87" s="10"/>
      <c r="J87" s="10"/>
      <c r="K87" s="10"/>
      <c r="L87" s="10"/>
      <c r="M87" s="15"/>
      <c r="N87" s="16"/>
    </row>
    <row r="88" spans="1:14" ht="18.75">
      <c r="A88" s="19" t="s">
        <v>78</v>
      </c>
      <c r="B88" s="25" t="s">
        <v>114</v>
      </c>
      <c r="C88" s="21" t="s">
        <v>109</v>
      </c>
      <c r="D88" s="21" t="s">
        <v>110</v>
      </c>
      <c r="E88" s="30">
        <f>SUM(E89:E96)</f>
        <v>8075978</v>
      </c>
      <c r="F88" s="30">
        <f>SUM(F89:F96)</f>
        <v>672099</v>
      </c>
      <c r="G88" s="30">
        <f>SUM(G89:G96)</f>
        <v>7403879</v>
      </c>
      <c r="H88" s="30">
        <f>SUM(H89:H96)</f>
        <v>5825661</v>
      </c>
      <c r="I88" s="9"/>
      <c r="J88" s="9"/>
      <c r="K88" s="9"/>
      <c r="L88" s="9"/>
      <c r="M88" s="15"/>
      <c r="N88" s="16"/>
    </row>
    <row r="89" spans="1:14" ht="18.75">
      <c r="A89" s="22" t="s">
        <v>79</v>
      </c>
      <c r="B89" s="23" t="s">
        <v>114</v>
      </c>
      <c r="C89" s="24" t="s">
        <v>109</v>
      </c>
      <c r="D89" s="24" t="s">
        <v>110</v>
      </c>
      <c r="E89" s="31">
        <f aca="true" t="shared" si="6" ref="E89:E96">F89+G89</f>
        <v>283388</v>
      </c>
      <c r="F89" s="36">
        <v>13161</v>
      </c>
      <c r="G89" s="36">
        <v>270227</v>
      </c>
      <c r="H89" s="34">
        <v>154619</v>
      </c>
      <c r="I89" s="10"/>
      <c r="J89" s="10"/>
      <c r="K89" s="10"/>
      <c r="L89" s="10"/>
      <c r="M89" s="15"/>
      <c r="N89" s="16"/>
    </row>
    <row r="90" spans="1:14" ht="18.75">
      <c r="A90" s="22" t="s">
        <v>80</v>
      </c>
      <c r="B90" s="23" t="s">
        <v>114</v>
      </c>
      <c r="C90" s="24" t="s">
        <v>109</v>
      </c>
      <c r="D90" s="24" t="s">
        <v>110</v>
      </c>
      <c r="E90" s="31">
        <f t="shared" si="6"/>
        <v>112418</v>
      </c>
      <c r="F90" s="36">
        <v>5542</v>
      </c>
      <c r="G90" s="36">
        <v>106876</v>
      </c>
      <c r="H90" s="34">
        <v>74594</v>
      </c>
      <c r="I90" s="10"/>
      <c r="J90" s="10"/>
      <c r="K90" s="10"/>
      <c r="L90" s="10"/>
      <c r="M90" s="15"/>
      <c r="N90" s="16"/>
    </row>
    <row r="91" spans="1:14" ht="18.75">
      <c r="A91" s="22" t="s">
        <v>81</v>
      </c>
      <c r="B91" s="23" t="s">
        <v>114</v>
      </c>
      <c r="C91" s="24" t="s">
        <v>109</v>
      </c>
      <c r="D91" s="24" t="s">
        <v>110</v>
      </c>
      <c r="E91" s="31">
        <f t="shared" si="6"/>
        <v>684484</v>
      </c>
      <c r="F91" s="36">
        <v>22681</v>
      </c>
      <c r="G91" s="36">
        <v>661803</v>
      </c>
      <c r="H91" s="34">
        <v>353896</v>
      </c>
      <c r="I91" s="10"/>
      <c r="J91" s="10"/>
      <c r="K91" s="10"/>
      <c r="L91" s="10"/>
      <c r="M91" s="15"/>
      <c r="N91" s="16"/>
    </row>
    <row r="92" spans="1:14" ht="18.75">
      <c r="A92" s="22" t="s">
        <v>82</v>
      </c>
      <c r="B92" s="23" t="s">
        <v>114</v>
      </c>
      <c r="C92" s="24" t="s">
        <v>109</v>
      </c>
      <c r="D92" s="24" t="s">
        <v>110</v>
      </c>
      <c r="E92" s="31">
        <f t="shared" si="6"/>
        <v>118277</v>
      </c>
      <c r="F92" s="36">
        <v>4037</v>
      </c>
      <c r="G92" s="36">
        <v>114240</v>
      </c>
      <c r="H92" s="34">
        <v>31408</v>
      </c>
      <c r="I92" s="10"/>
      <c r="J92" s="10"/>
      <c r="K92" s="10"/>
      <c r="L92" s="10"/>
      <c r="M92" s="15"/>
      <c r="N92" s="16"/>
    </row>
    <row r="93" spans="1:14" ht="18.75">
      <c r="A93" s="22" t="s">
        <v>83</v>
      </c>
      <c r="B93" s="23" t="s">
        <v>114</v>
      </c>
      <c r="C93" s="24" t="s">
        <v>109</v>
      </c>
      <c r="D93" s="24" t="s">
        <v>110</v>
      </c>
      <c r="E93" s="31">
        <f t="shared" si="6"/>
        <v>333874</v>
      </c>
      <c r="F93" s="36">
        <v>10011</v>
      </c>
      <c r="G93" s="36">
        <v>323863</v>
      </c>
      <c r="H93" s="34">
        <v>209141</v>
      </c>
      <c r="I93" s="10"/>
      <c r="J93" s="10"/>
      <c r="K93" s="10"/>
      <c r="L93" s="10"/>
      <c r="M93" s="15"/>
      <c r="N93" s="16"/>
    </row>
    <row r="94" spans="1:14" ht="18.75">
      <c r="A94" s="22" t="s">
        <v>84</v>
      </c>
      <c r="B94" s="23" t="s">
        <v>114</v>
      </c>
      <c r="C94" s="24" t="s">
        <v>109</v>
      </c>
      <c r="D94" s="24" t="s">
        <v>110</v>
      </c>
      <c r="E94" s="31">
        <f t="shared" si="6"/>
        <v>437035</v>
      </c>
      <c r="F94" s="36">
        <v>22061</v>
      </c>
      <c r="G94" s="36">
        <v>414974</v>
      </c>
      <c r="H94" s="34">
        <v>225454</v>
      </c>
      <c r="I94" s="10"/>
      <c r="J94" s="10"/>
      <c r="K94" s="10"/>
      <c r="L94" s="10"/>
      <c r="M94" s="15"/>
      <c r="N94" s="16"/>
    </row>
    <row r="95" spans="1:14" ht="18.75">
      <c r="A95" s="22" t="s">
        <v>85</v>
      </c>
      <c r="B95" s="23" t="s">
        <v>114</v>
      </c>
      <c r="C95" s="24" t="s">
        <v>109</v>
      </c>
      <c r="D95" s="24" t="s">
        <v>110</v>
      </c>
      <c r="E95" s="31">
        <f t="shared" si="6"/>
        <v>5912965</v>
      </c>
      <c r="F95" s="36">
        <v>588957</v>
      </c>
      <c r="G95" s="36">
        <v>5324008</v>
      </c>
      <c r="H95" s="34">
        <v>4648449</v>
      </c>
      <c r="I95" s="10"/>
      <c r="J95" s="10"/>
      <c r="K95" s="10"/>
      <c r="L95" s="10"/>
      <c r="M95" s="15"/>
      <c r="N95" s="16"/>
    </row>
    <row r="96" spans="1:14" ht="18.75">
      <c r="A96" s="22" t="s">
        <v>86</v>
      </c>
      <c r="B96" s="23" t="s">
        <v>114</v>
      </c>
      <c r="C96" s="24" t="s">
        <v>109</v>
      </c>
      <c r="D96" s="24" t="s">
        <v>110</v>
      </c>
      <c r="E96" s="31">
        <f t="shared" si="6"/>
        <v>193537</v>
      </c>
      <c r="F96" s="36">
        <v>5649</v>
      </c>
      <c r="G96" s="36">
        <v>187888</v>
      </c>
      <c r="H96" s="34">
        <v>128100</v>
      </c>
      <c r="I96" s="10"/>
      <c r="J96" s="10"/>
      <c r="K96" s="10"/>
      <c r="L96" s="10"/>
      <c r="M96" s="15"/>
      <c r="N96" s="16"/>
    </row>
    <row r="97" spans="1:14" ht="18.75">
      <c r="A97" s="19" t="s">
        <v>87</v>
      </c>
      <c r="B97" s="25" t="s">
        <v>114</v>
      </c>
      <c r="C97" s="21" t="s">
        <v>109</v>
      </c>
      <c r="D97" s="21" t="s">
        <v>110</v>
      </c>
      <c r="E97" s="30">
        <f>SUM(E98:E107)</f>
        <v>4154726</v>
      </c>
      <c r="F97" s="30">
        <f>SUM(F98:F107)</f>
        <v>261942</v>
      </c>
      <c r="G97" s="30">
        <f>SUM(G98:G107)</f>
        <v>3892784</v>
      </c>
      <c r="H97" s="30">
        <f>SUM(H98:H107)</f>
        <v>1981822</v>
      </c>
      <c r="I97" s="9"/>
      <c r="J97" s="9"/>
      <c r="K97" s="9"/>
      <c r="L97" s="9"/>
      <c r="M97" s="15"/>
      <c r="N97" s="16"/>
    </row>
    <row r="98" spans="1:14" ht="18.75">
      <c r="A98" s="22" t="s">
        <v>88</v>
      </c>
      <c r="B98" s="23" t="s">
        <v>114</v>
      </c>
      <c r="C98" s="24" t="s">
        <v>109</v>
      </c>
      <c r="D98" s="24" t="s">
        <v>110</v>
      </c>
      <c r="E98" s="31">
        <f aca="true" t="shared" si="7" ref="E98:E107">F98+G98</f>
        <v>627670</v>
      </c>
      <c r="F98" s="36">
        <v>46001</v>
      </c>
      <c r="G98" s="36">
        <v>581669</v>
      </c>
      <c r="H98" s="34">
        <v>257469</v>
      </c>
      <c r="I98" s="10"/>
      <c r="J98" s="10"/>
      <c r="K98" s="10"/>
      <c r="L98" s="10"/>
      <c r="M98" s="15"/>
      <c r="N98" s="16"/>
    </row>
    <row r="99" spans="1:14" ht="18.75">
      <c r="A99" s="22" t="s">
        <v>89</v>
      </c>
      <c r="B99" s="23" t="s">
        <v>114</v>
      </c>
      <c r="C99" s="24" t="s">
        <v>109</v>
      </c>
      <c r="D99" s="24" t="s">
        <v>110</v>
      </c>
      <c r="E99" s="31">
        <f t="shared" si="7"/>
        <v>365207</v>
      </c>
      <c r="F99" s="36">
        <v>83786</v>
      </c>
      <c r="G99" s="36">
        <v>281421</v>
      </c>
      <c r="H99" s="34">
        <v>118910</v>
      </c>
      <c r="I99" s="10"/>
      <c r="J99" s="10"/>
      <c r="K99" s="10"/>
      <c r="L99" s="10"/>
      <c r="M99" s="15"/>
      <c r="N99" s="16"/>
    </row>
    <row r="100" spans="1:14" ht="18.75">
      <c r="A100" s="22" t="s">
        <v>90</v>
      </c>
      <c r="B100" s="23" t="s">
        <v>114</v>
      </c>
      <c r="C100" s="24" t="s">
        <v>109</v>
      </c>
      <c r="D100" s="24" t="s">
        <v>110</v>
      </c>
      <c r="E100" s="31">
        <f t="shared" si="7"/>
        <v>237114</v>
      </c>
      <c r="F100" s="36">
        <v>4285</v>
      </c>
      <c r="G100" s="36">
        <v>232829</v>
      </c>
      <c r="H100" s="34">
        <v>121953</v>
      </c>
      <c r="I100" s="10"/>
      <c r="J100" s="10"/>
      <c r="K100" s="10"/>
      <c r="L100" s="10"/>
      <c r="M100" s="15"/>
      <c r="N100" s="16"/>
    </row>
    <row r="101" spans="1:14" ht="18.75">
      <c r="A101" s="22" t="s">
        <v>91</v>
      </c>
      <c r="B101" s="23" t="s">
        <v>114</v>
      </c>
      <c r="C101" s="24" t="s">
        <v>109</v>
      </c>
      <c r="D101" s="24" t="s">
        <v>110</v>
      </c>
      <c r="E101" s="31">
        <f t="shared" si="7"/>
        <v>238152</v>
      </c>
      <c r="F101" s="36">
        <v>3419</v>
      </c>
      <c r="G101" s="36">
        <v>234733</v>
      </c>
      <c r="H101" s="34">
        <v>107014</v>
      </c>
      <c r="I101" s="10"/>
      <c r="J101" s="10"/>
      <c r="K101" s="10"/>
      <c r="L101" s="10"/>
      <c r="M101" s="15"/>
      <c r="N101" s="16"/>
    </row>
    <row r="102" spans="1:14" ht="18.75">
      <c r="A102" s="22" t="s">
        <v>92</v>
      </c>
      <c r="B102" s="23" t="s">
        <v>114</v>
      </c>
      <c r="C102" s="24" t="s">
        <v>109</v>
      </c>
      <c r="D102" s="24" t="s">
        <v>110</v>
      </c>
      <c r="E102" s="31">
        <f t="shared" si="7"/>
        <v>356593</v>
      </c>
      <c r="F102" s="36">
        <v>1017</v>
      </c>
      <c r="G102" s="36">
        <v>355576</v>
      </c>
      <c r="H102" s="34">
        <v>239325</v>
      </c>
      <c r="I102" s="10"/>
      <c r="J102" s="10"/>
      <c r="K102" s="10"/>
      <c r="L102" s="10"/>
      <c r="M102" s="15"/>
      <c r="N102" s="16"/>
    </row>
    <row r="103" spans="1:14" ht="18.75">
      <c r="A103" s="22" t="s">
        <v>93</v>
      </c>
      <c r="B103" s="23" t="s">
        <v>114</v>
      </c>
      <c r="C103" s="24" t="s">
        <v>109</v>
      </c>
      <c r="D103" s="24" t="s">
        <v>110</v>
      </c>
      <c r="E103" s="31">
        <f t="shared" si="7"/>
        <v>77900</v>
      </c>
      <c r="F103" s="36">
        <v>3636</v>
      </c>
      <c r="G103" s="36">
        <v>74264</v>
      </c>
      <c r="H103" s="34">
        <v>44411</v>
      </c>
      <c r="I103" s="10"/>
      <c r="J103" s="10"/>
      <c r="K103" s="10"/>
      <c r="L103" s="10"/>
      <c r="M103" s="15"/>
      <c r="N103" s="16"/>
    </row>
    <row r="104" spans="1:14" ht="18.75">
      <c r="A104" s="22" t="s">
        <v>94</v>
      </c>
      <c r="B104" s="23" t="s">
        <v>114</v>
      </c>
      <c r="C104" s="24" t="s">
        <v>109</v>
      </c>
      <c r="D104" s="24" t="s">
        <v>110</v>
      </c>
      <c r="E104" s="31">
        <f t="shared" si="7"/>
        <v>447690</v>
      </c>
      <c r="F104" s="36">
        <v>1946</v>
      </c>
      <c r="G104" s="36">
        <v>445744</v>
      </c>
      <c r="H104" s="34">
        <v>134128</v>
      </c>
      <c r="I104" s="10"/>
      <c r="J104" s="10"/>
      <c r="K104" s="10"/>
      <c r="L104" s="10"/>
      <c r="M104" s="15"/>
      <c r="N104" s="16"/>
    </row>
    <row r="105" spans="1:14" ht="18.75">
      <c r="A105" s="22" t="s">
        <v>95</v>
      </c>
      <c r="B105" s="23" t="s">
        <v>114</v>
      </c>
      <c r="C105" s="24" t="s">
        <v>109</v>
      </c>
      <c r="D105" s="24" t="s">
        <v>110</v>
      </c>
      <c r="E105" s="31">
        <f t="shared" si="7"/>
        <v>259129</v>
      </c>
      <c r="F105" s="36">
        <v>1867</v>
      </c>
      <c r="G105" s="36">
        <v>257262</v>
      </c>
      <c r="H105" s="34">
        <v>89941</v>
      </c>
      <c r="I105" s="10"/>
      <c r="J105" s="10"/>
      <c r="K105" s="10"/>
      <c r="L105" s="10"/>
      <c r="M105" s="15"/>
      <c r="N105" s="16"/>
    </row>
    <row r="106" spans="1:14" ht="18.75">
      <c r="A106" s="22" t="s">
        <v>96</v>
      </c>
      <c r="B106" s="23" t="s">
        <v>114</v>
      </c>
      <c r="C106" s="24" t="s">
        <v>109</v>
      </c>
      <c r="D106" s="24" t="s">
        <v>110</v>
      </c>
      <c r="E106" s="31">
        <f t="shared" si="7"/>
        <v>642864</v>
      </c>
      <c r="F106" s="36">
        <v>17905</v>
      </c>
      <c r="G106" s="36">
        <v>624959</v>
      </c>
      <c r="H106" s="34">
        <v>270389</v>
      </c>
      <c r="I106" s="10"/>
      <c r="J106" s="10"/>
      <c r="K106" s="10"/>
      <c r="L106" s="10"/>
      <c r="M106" s="15"/>
      <c r="N106" s="16"/>
    </row>
    <row r="107" spans="1:14" ht="18.75">
      <c r="A107" s="22" t="s">
        <v>97</v>
      </c>
      <c r="B107" s="23" t="s">
        <v>114</v>
      </c>
      <c r="C107" s="24" t="s">
        <v>109</v>
      </c>
      <c r="D107" s="24" t="s">
        <v>110</v>
      </c>
      <c r="E107" s="31">
        <f t="shared" si="7"/>
        <v>902407</v>
      </c>
      <c r="F107" s="36">
        <v>98080</v>
      </c>
      <c r="G107" s="36">
        <v>804327</v>
      </c>
      <c r="H107" s="34">
        <v>598282</v>
      </c>
      <c r="I107" s="10"/>
      <c r="J107" s="10"/>
      <c r="K107" s="10"/>
      <c r="L107" s="10"/>
      <c r="M107" s="15"/>
      <c r="N107" s="16"/>
    </row>
    <row r="108" spans="1:14" ht="21.75" customHeight="1" thickBot="1">
      <c r="A108" s="28" t="s">
        <v>98</v>
      </c>
      <c r="B108" s="25" t="s">
        <v>114</v>
      </c>
      <c r="C108" s="21" t="s">
        <v>109</v>
      </c>
      <c r="D108" s="21" t="s">
        <v>110</v>
      </c>
      <c r="E108" s="12">
        <f>E97+E88+E80+E67+E50+E34+E24+E16+E10+E9+E8+E61</f>
        <v>100376573</v>
      </c>
      <c r="F108" s="12">
        <f>F97+F88+F80+F67+F50+F34+F24+F16+F10+F9+F8+F61</f>
        <v>18778751</v>
      </c>
      <c r="G108" s="12">
        <f>G97+G88+G80+G67+G50+G34+G24+G16+G10+G9+G8+G61</f>
        <v>81597822</v>
      </c>
      <c r="H108" s="12">
        <f>H97+H88+H80+H67+H50+H34+H24+H16+H10+H9+H8+H61</f>
        <v>65520401</v>
      </c>
      <c r="I108" s="12"/>
      <c r="J108" s="12"/>
      <c r="K108" s="12"/>
      <c r="L108" s="12"/>
      <c r="M108" s="17"/>
      <c r="N108" s="18"/>
    </row>
    <row r="109" spans="5:8" ht="19.5" thickTop="1">
      <c r="E109" s="5"/>
      <c r="F109" s="5"/>
      <c r="G109" s="5"/>
      <c r="H109" s="5"/>
    </row>
    <row r="110" spans="5:8" ht="18.75">
      <c r="E110" s="5"/>
      <c r="F110" s="5"/>
      <c r="G110" s="5"/>
      <c r="H110" s="5"/>
    </row>
    <row r="111" spans="5:8" ht="18.75">
      <c r="E111" s="5"/>
      <c r="F111" s="5"/>
      <c r="G111" s="5"/>
      <c r="H111" s="5"/>
    </row>
    <row r="112" spans="5:7" ht="18.75">
      <c r="E112" s="5"/>
      <c r="F112" s="5"/>
      <c r="G112" s="5"/>
    </row>
    <row r="113" spans="5:8" ht="18.75">
      <c r="E113" s="5"/>
      <c r="F113" s="5"/>
      <c r="G113" s="5"/>
      <c r="H113" s="5"/>
    </row>
    <row r="114" spans="5:7" ht="18.75">
      <c r="E114" s="5"/>
      <c r="F114" s="5"/>
      <c r="G114" s="5"/>
    </row>
  </sheetData>
  <sheetProtection/>
  <mergeCells count="12">
    <mergeCell ref="E5:H5"/>
    <mergeCell ref="A5:A7"/>
    <mergeCell ref="N5:N6"/>
    <mergeCell ref="A2:N2"/>
    <mergeCell ref="A3:N3"/>
    <mergeCell ref="B5:B7"/>
    <mergeCell ref="C5:C7"/>
    <mergeCell ref="D5:D7"/>
    <mergeCell ref="M5:M6"/>
    <mergeCell ref="E7:H7"/>
    <mergeCell ref="I7:L7"/>
    <mergeCell ref="I5:L5"/>
  </mergeCells>
  <printOptions/>
  <pageMargins left="0.2" right="0.2" top="0.27" bottom="0.35" header="0.25" footer="0.21"/>
  <pageSetup fitToHeight="100" fitToWidth="1" horizontalDpi="300" verticalDpi="300" orientation="landscape" paperSize="9" scale="71" r:id="rId1"/>
  <headerFooter alignWithMargins="0">
    <oddFooter>&amp;L&amp;D&amp;T</oddFooter>
  </headerFooter>
  <rowBreaks count="1" manualBreakCount="1">
    <brk id="55" max="17" man="1"/>
  </rowBreaks>
  <colBreaks count="1" manualBreakCount="1">
    <brk id="14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</dc:creator>
  <cp:keywords/>
  <dc:description/>
  <cp:lastModifiedBy>l_borlakova</cp:lastModifiedBy>
  <cp:lastPrinted>2015-09-28T11:43:51Z</cp:lastPrinted>
  <dcterms:created xsi:type="dcterms:W3CDTF">2008-07-23T05:35:26Z</dcterms:created>
  <dcterms:modified xsi:type="dcterms:W3CDTF">2017-11-01T12:54:23Z</dcterms:modified>
  <cp:category/>
  <cp:version/>
  <cp:contentType/>
  <cp:contentStatus/>
</cp:coreProperties>
</file>