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4.1" sheetId="4" r:id="rId1"/>
    <sheet name="п4.2" sheetId="5" r:id="rId2"/>
    <sheet name="п4.3" sheetId="6" r:id="rId3"/>
    <sheet name="п4.4" sheetId="7" r:id="rId4"/>
    <sheet name="п4.5" sheetId="8" r:id="rId5"/>
    <sheet name="п4.6" sheetId="3" r:id="rId6"/>
    <sheet name="п4.7" sheetId="9" r:id="rId7"/>
    <sheet name="п4.8" sheetId="2" r:id="rId8"/>
    <sheet name="Лист10" sheetId="13" r:id="rId9"/>
  </sheets>
  <calcPr calcId="144525"/>
</workbook>
</file>

<file path=xl/calcChain.xml><?xml version="1.0" encoding="utf-8"?>
<calcChain xmlns="http://schemas.openxmlformats.org/spreadsheetml/2006/main">
  <c r="E17" i="8" l="1"/>
  <c r="G17" i="8" s="1"/>
  <c r="D17" i="8"/>
  <c r="C17" i="8"/>
  <c r="G12" i="8"/>
  <c r="G11" i="8"/>
  <c r="E6" i="8"/>
  <c r="G6" i="8" s="1"/>
  <c r="D6" i="8"/>
  <c r="C6" i="8"/>
  <c r="G5" i="8"/>
  <c r="G3" i="8"/>
  <c r="E3" i="8"/>
  <c r="D3" i="8"/>
  <c r="C3" i="8"/>
  <c r="E17" i="7"/>
  <c r="D17" i="7"/>
  <c r="G17" i="7" s="1"/>
  <c r="C17" i="7"/>
  <c r="G15" i="7"/>
  <c r="G13" i="7"/>
  <c r="G8" i="7"/>
  <c r="G7" i="7"/>
  <c r="E6" i="7"/>
  <c r="D6" i="7"/>
  <c r="G6" i="7" s="1"/>
  <c r="C6" i="7"/>
  <c r="E3" i="7"/>
  <c r="D3" i="7"/>
  <c r="C3" i="7"/>
  <c r="G11" i="6"/>
  <c r="G8" i="6"/>
  <c r="E6" i="6"/>
  <c r="G6" i="6" s="1"/>
  <c r="D6" i="6"/>
  <c r="C6" i="6"/>
  <c r="G5" i="6"/>
  <c r="E3" i="6"/>
  <c r="G3" i="6" s="1"/>
  <c r="D3" i="6"/>
  <c r="D17" i="6" s="1"/>
  <c r="C3" i="6"/>
  <c r="G16" i="5"/>
  <c r="G15" i="5"/>
  <c r="G14" i="5"/>
  <c r="G13" i="5"/>
  <c r="G12" i="5"/>
  <c r="G11" i="5"/>
  <c r="G10" i="5"/>
  <c r="G9" i="5"/>
  <c r="G8" i="5"/>
  <c r="G7" i="5"/>
  <c r="E6" i="5"/>
  <c r="G6" i="5" s="1"/>
  <c r="D6" i="5"/>
  <c r="C6" i="5"/>
  <c r="G5" i="5"/>
  <c r="G4" i="5"/>
  <c r="E3" i="5"/>
  <c r="E17" i="5" s="1"/>
  <c r="D3" i="5"/>
  <c r="D17" i="5" s="1"/>
  <c r="C3" i="5"/>
  <c r="E17" i="4"/>
  <c r="G17" i="4" s="1"/>
  <c r="D17" i="4"/>
  <c r="C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E6" i="4"/>
  <c r="F6" i="4" s="1"/>
  <c r="D6" i="4"/>
  <c r="C6" i="4"/>
  <c r="G5" i="4"/>
  <c r="F5" i="4"/>
  <c r="G4" i="4"/>
  <c r="F4" i="4"/>
  <c r="E3" i="4"/>
  <c r="G3" i="4" s="1"/>
  <c r="D3" i="4"/>
  <c r="C3" i="4"/>
  <c r="F3" i="4" s="1"/>
  <c r="E17" i="6" l="1"/>
  <c r="G17" i="6" s="1"/>
  <c r="G17" i="5"/>
  <c r="G3" i="5"/>
  <c r="G6" i="4"/>
  <c r="F17" i="4"/>
  <c r="G16" i="3"/>
  <c r="G15" i="3"/>
  <c r="G14" i="3"/>
  <c r="G13" i="3"/>
  <c r="G12" i="3"/>
  <c r="G11" i="3"/>
  <c r="G8" i="3"/>
  <c r="G7" i="3"/>
  <c r="E6" i="3"/>
  <c r="G6" i="3" s="1"/>
  <c r="D6" i="3"/>
  <c r="D17" i="3" s="1"/>
  <c r="C6" i="3"/>
  <c r="C17" i="3" s="1"/>
  <c r="G5" i="3"/>
  <c r="G4" i="3"/>
  <c r="E3" i="3"/>
  <c r="G3" i="3" s="1"/>
  <c r="D3" i="3"/>
  <c r="C3" i="3"/>
  <c r="E17" i="3" l="1"/>
  <c r="G17" i="3" s="1"/>
  <c r="G36" i="2"/>
  <c r="F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E17" i="2"/>
  <c r="G17" i="2" s="1"/>
  <c r="D17" i="2"/>
  <c r="C17" i="2"/>
  <c r="G16" i="2"/>
  <c r="G15" i="2"/>
  <c r="G14" i="2"/>
  <c r="G13" i="2"/>
  <c r="G12" i="2"/>
  <c r="G11" i="2"/>
  <c r="G10" i="2"/>
  <c r="G9" i="2"/>
  <c r="G8" i="2"/>
  <c r="G7" i="2"/>
  <c r="E6" i="2"/>
  <c r="E37" i="2" s="1"/>
  <c r="D6" i="2"/>
  <c r="D37" i="2" s="1"/>
  <c r="C6" i="2"/>
  <c r="C37" i="2" s="1"/>
  <c r="G5" i="2"/>
  <c r="G4" i="2"/>
  <c r="E3" i="2"/>
  <c r="G3" i="2" s="1"/>
  <c r="D3" i="2"/>
  <c r="C3" i="2"/>
  <c r="G37" i="2" l="1"/>
  <c r="F37" i="2"/>
  <c r="G6" i="2"/>
  <c r="E17" i="9"/>
  <c r="D17" i="9"/>
  <c r="G17" i="9" s="1"/>
  <c r="C17" i="9"/>
  <c r="E6" i="9"/>
  <c r="D6" i="9"/>
  <c r="C6" i="9"/>
  <c r="G5" i="9"/>
  <c r="E3" i="9"/>
  <c r="G3" i="9"/>
  <c r="D3" i="9"/>
  <c r="C3" i="9"/>
</calcChain>
</file>

<file path=xl/sharedStrings.xml><?xml version="1.0" encoding="utf-8"?>
<sst xmlns="http://schemas.openxmlformats.org/spreadsheetml/2006/main" count="318" uniqueCount="100">
  <si>
    <t>№ п/п</t>
  </si>
  <si>
    <t>Наименование</t>
  </si>
  <si>
    <t>Исполнение первоначального плана, %</t>
  </si>
  <si>
    <t>Исполнение уточненного плана, %</t>
  </si>
  <si>
    <t>Муниципальные районы</t>
  </si>
  <si>
    <t>1</t>
  </si>
  <si>
    <t>Малокарачаевский район</t>
  </si>
  <si>
    <t xml:space="preserve">ИТОГО </t>
  </si>
  <si>
    <t xml:space="preserve"> </t>
  </si>
  <si>
    <t>Городские округа</t>
  </si>
  <si>
    <t>Черкесский городской округ</t>
  </si>
  <si>
    <t>Карачаевский городской округ</t>
  </si>
  <si>
    <t>3</t>
  </si>
  <si>
    <t>Абазинский муниципальный район</t>
  </si>
  <si>
    <t>4</t>
  </si>
  <si>
    <t>Адыге-Хабльский муниципальный район</t>
  </si>
  <si>
    <t>5</t>
  </si>
  <si>
    <t>Зеленчукский муниципальный район</t>
  </si>
  <si>
    <t>6</t>
  </si>
  <si>
    <t>Карачаевский муниципальный район</t>
  </si>
  <si>
    <t>7</t>
  </si>
  <si>
    <t>Малокарачаевский муниципальный район</t>
  </si>
  <si>
    <t>8</t>
  </si>
  <si>
    <t>Ногайский муниципальный район</t>
  </si>
  <si>
    <t>9</t>
  </si>
  <si>
    <t>Прикубанский муниципальный район</t>
  </si>
  <si>
    <t>10</t>
  </si>
  <si>
    <t>Урупский муниципальный район</t>
  </si>
  <si>
    <t>11</t>
  </si>
  <si>
    <t>Усть-Джегутинский муниципальный район</t>
  </si>
  <si>
    <t>12</t>
  </si>
  <si>
    <t>Хабезский муниципальный район</t>
  </si>
  <si>
    <t>Сельские и городские поселения</t>
  </si>
  <si>
    <t>13</t>
  </si>
  <si>
    <t>Адыге-Хабльское сельское поселение</t>
  </si>
  <si>
    <t>14</t>
  </si>
  <si>
    <t>Даусузское сельское поселение</t>
  </si>
  <si>
    <t>15</t>
  </si>
  <si>
    <t>Зеленчукское сельское поселение</t>
  </si>
  <si>
    <t>16</t>
  </si>
  <si>
    <t>Исправненское сельское поселение</t>
  </si>
  <si>
    <t>17</t>
  </si>
  <si>
    <t>Кардоникское сельское поселение</t>
  </si>
  <si>
    <t>18</t>
  </si>
  <si>
    <t>Красновосточное сельское поселение</t>
  </si>
  <si>
    <t>19</t>
  </si>
  <si>
    <t>Кубинское сельское поселение</t>
  </si>
  <si>
    <t>20</t>
  </si>
  <si>
    <t>Кызыл-Урупское сельское поселение</t>
  </si>
  <si>
    <t>21</t>
  </si>
  <si>
    <t>Правокубанское городское поселение</t>
  </si>
  <si>
    <t>22</t>
  </si>
  <si>
    <t>Сары-Тюзское сельское поселение</t>
  </si>
  <si>
    <t>23</t>
  </si>
  <si>
    <t>Старо-Кувинское сельское поселение</t>
  </si>
  <si>
    <t>24</t>
  </si>
  <si>
    <t>Сторожевское сельское поселение</t>
  </si>
  <si>
    <t>25</t>
  </si>
  <si>
    <t>Таллыкское сельское поселение</t>
  </si>
  <si>
    <t>26</t>
  </si>
  <si>
    <t>Терезинское сельское поселение</t>
  </si>
  <si>
    <t>27</t>
  </si>
  <si>
    <t>Учкекенское сельское поселение</t>
  </si>
  <si>
    <t>28</t>
  </si>
  <si>
    <t>Хурзукское сельское поселение</t>
  </si>
  <si>
    <t>29</t>
  </si>
  <si>
    <t>Чапаевское сельское поселение</t>
  </si>
  <si>
    <t>30</t>
  </si>
  <si>
    <t>Элькушское сельское поселение</t>
  </si>
  <si>
    <t>31</t>
  </si>
  <si>
    <t>не распределенная часть</t>
  </si>
  <si>
    <t>ИТОГО</t>
  </si>
  <si>
    <t>2</t>
  </si>
  <si>
    <t>Абазинский район</t>
  </si>
  <si>
    <t>Адыге-Хабльский район</t>
  </si>
  <si>
    <t>Зеленчукский район</t>
  </si>
  <si>
    <t>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</si>
  <si>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</si>
  <si>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</si>
  <si>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</si>
  <si>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</si>
  <si>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</si>
  <si>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>Исполнение первонального плана, %</t>
  </si>
  <si>
    <t>Исполнено         за 2017 год,        тыс. руб.</t>
  </si>
  <si>
    <t xml:space="preserve">Сведения о распределении прочих межбюджетных транфертов на реализацию мероприятий активной политики занятости населения в 2017 году  </t>
  </si>
  <si>
    <t xml:space="preserve">Сведения о распределении прочих межбюджетных транфертов на комплектование книжных фондов библиотек муниципальных образований и государственных библиотек городов Москвы и Санкт-Петербурга в 2017 году  </t>
  </si>
  <si>
    <t xml:space="preserve">Сведения о распределении прочих межбюджетных транфертов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2017 году  </t>
  </si>
  <si>
    <t xml:space="preserve">Сведения о распределении прочих межбюджетных транфертов на государственную поддержку муниципальных учреждений культуры в 2017 году  </t>
  </si>
  <si>
    <t xml:space="preserve">Сведения о распределении прочих межбюджетных транфертов на государственную поддержку лучших работников муниципальных учреждений культуры, находящихся на территориях сельских поселений в 2017 году  </t>
  </si>
  <si>
    <t>Сведения о распределении иных межбюджетных трансфертов  бюджетам муниципальных районов (городских округов) направленные  на  ремонт жилых помещений для ветеранов Великой Отечественной Войны 1941-1945 годов и боевых действий   за 2017 год</t>
  </si>
  <si>
    <r>
      <t>Сведения о распределении  межбюджетного трансферта  на мероприятие по временному социально-бытовому обустройству лиц вынужденно покинувших территорию Украины и находящихся в пунктах временного размещения,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предоставленного из бюджета Карачаево-Черкесской Республики в 2017 году,  по муниципальным районам (городским округам)</t>
    </r>
  </si>
  <si>
    <r>
      <t>Сведения о распределении прочих межбюджетных трансфертов общего характера (депутатских),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предоставленных из бюджета Карачаево-Черкесской Республики в 2017 году,  по муниципальным образованиям</t>
    </r>
  </si>
  <si>
    <t>План по Закону КЧР от 23.12.2016 №92-РЗ (первоначальный), тыс. руб.</t>
  </si>
  <si>
    <t>План по Закону КЧР от 23.12.2016 №92-РЗ          (уточненный),              тыс. руб.</t>
  </si>
  <si>
    <t>План по Закону КЧР от 23.12.2016 №92-РЗ   (уточненный), тыс. руб.</t>
  </si>
  <si>
    <t>План по Закону КЧР от 23.12.2016 №92-РЗ (уточненный),тыс. руб.</t>
  </si>
  <si>
    <t>План по Закону КЧР от 23.12.2016 №92-РЗ  (уточненный),              тыс. руб.</t>
  </si>
  <si>
    <t>План по Закону КЧР от 23.12.2016 №92-РЗ  (уточненный), тыс. руб.</t>
  </si>
  <si>
    <t>План по Закону КЧР от 23.12.2016 №92-РЗ  (первоначальный), тыс. руб.</t>
  </si>
  <si>
    <t>План по Закону КЧР от 23.12.2016 №92-РЗ        (уточненный),             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</si>
</sst>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b/>
      <i/>
      <sz val="9"/>
      <name val="Times New Roman"/>
      <family val="1"/>
      <charset val="204"/>
    </font>
    <font>
      <sz val="9"/>
      <name val="Calibri"/>
      <family val="2"/>
    </font>
    <font>
      <b/>
      <sz val="10"/>
      <color rgb="FF000000"/>
      <name val="Arial CYR"/>
      <family val="2"/>
    </font>
    <font>
      <sz val="10"/>
      <name val="Arial CYR"/>
      <family val="2"/>
    </font>
    <font>
      <i/>
      <sz val="9"/>
      <name val="Times New Roman"/>
      <family val="1"/>
      <charset val="204"/>
    </font>
    <font>
      <i/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1" fillId="2" borderId="7">
      <alignment horizontal="right" vertical="top" shrinkToFit="1"/>
    </xf>
  </cellStyleXfs>
  <cellXfs count="8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16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vertical="center" wrapText="1"/>
    </xf>
    <xf numFmtId="164" fontId="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164" fontId="15" fillId="0" borderId="4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Border="1" applyAlignment="1">
      <alignment vertical="center" wrapText="1"/>
    </xf>
    <xf numFmtId="164" fontId="14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0" fontId="18" fillId="0" borderId="0" xfId="0" applyFont="1"/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 vertical="center" wrapText="1"/>
    </xf>
    <xf numFmtId="4" fontId="22" fillId="0" borderId="4" xfId="1" applyFont="1" applyFill="1" applyBorder="1" applyProtection="1">
      <alignment horizontal="right" vertical="top" shrinkToFi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23" fillId="0" borderId="4" xfId="0" applyNumberFormat="1" applyFont="1" applyBorder="1" applyAlignment="1">
      <alignment vertical="center" wrapText="1"/>
    </xf>
    <xf numFmtId="4" fontId="24" fillId="0" borderId="4" xfId="1" applyFont="1" applyFill="1" applyBorder="1" applyProtection="1">
      <alignment horizontal="right" vertical="top" shrinkToFit="1"/>
    </xf>
    <xf numFmtId="164" fontId="2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15" fillId="0" borderId="4" xfId="0" applyNumberFormat="1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2">
    <cellStyle name="xl4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tabSelected="1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3.7109375" style="9" customWidth="1"/>
    <col min="5" max="5" width="12.85546875" style="11" customWidth="1"/>
    <col min="6" max="7" width="11.7109375" style="11" customWidth="1"/>
  </cols>
  <sheetData>
    <row r="1" spans="1:11" ht="59.25" customHeight="1" x14ac:dyDescent="0.25">
      <c r="A1" s="75" t="s">
        <v>84</v>
      </c>
      <c r="B1" s="76"/>
      <c r="C1" s="76"/>
      <c r="D1" s="76"/>
      <c r="E1" s="76"/>
      <c r="F1" s="76"/>
      <c r="G1" s="76"/>
      <c r="H1" s="1"/>
      <c r="I1" s="1"/>
      <c r="J1" s="1"/>
    </row>
    <row r="2" spans="1:11" ht="110.25" x14ac:dyDescent="0.25">
      <c r="A2" s="52" t="s">
        <v>0</v>
      </c>
      <c r="B2" s="52" t="s">
        <v>1</v>
      </c>
      <c r="C2" s="52" t="s">
        <v>92</v>
      </c>
      <c r="D2" s="52" t="s">
        <v>94</v>
      </c>
      <c r="E2" s="52" t="s">
        <v>83</v>
      </c>
      <c r="F2" s="52" t="s">
        <v>82</v>
      </c>
      <c r="G2" s="52" t="s">
        <v>3</v>
      </c>
      <c r="H2" s="1"/>
      <c r="I2" s="1"/>
      <c r="J2" s="1"/>
    </row>
    <row r="3" spans="1:11" s="4" customFormat="1" ht="15.75" x14ac:dyDescent="0.2">
      <c r="A3" s="41"/>
      <c r="B3" s="42" t="s">
        <v>9</v>
      </c>
      <c r="C3" s="43">
        <f>C4+C5</f>
        <v>998.5</v>
      </c>
      <c r="D3" s="43">
        <f>D4+D5</f>
        <v>881.1</v>
      </c>
      <c r="E3" s="43">
        <f>E4+E5</f>
        <v>881.1</v>
      </c>
      <c r="F3" s="44">
        <f>E3/C3*100</f>
        <v>88.242363545317986</v>
      </c>
      <c r="G3" s="43">
        <f>E3/D3*100</f>
        <v>100</v>
      </c>
      <c r="H3" s="34"/>
    </row>
    <row r="4" spans="1:11" s="6" customFormat="1" ht="31.5" x14ac:dyDescent="0.2">
      <c r="A4" s="45" t="s">
        <v>5</v>
      </c>
      <c r="B4" s="46" t="s">
        <v>10</v>
      </c>
      <c r="C4" s="47">
        <v>744.6</v>
      </c>
      <c r="D4" s="47">
        <v>627.20000000000005</v>
      </c>
      <c r="E4" s="47">
        <v>627.20000000000005</v>
      </c>
      <c r="F4" s="44">
        <f t="shared" ref="F4:F17" si="0">E4/C4*100</f>
        <v>84.233145312919689</v>
      </c>
      <c r="G4" s="43">
        <f t="shared" ref="G4:G17" si="1">E4/D4*100</f>
        <v>100</v>
      </c>
      <c r="H4" s="35"/>
    </row>
    <row r="5" spans="1:11" s="6" customFormat="1" ht="31.5" x14ac:dyDescent="0.2">
      <c r="A5" s="45" t="s">
        <v>72</v>
      </c>
      <c r="B5" s="46" t="s">
        <v>11</v>
      </c>
      <c r="C5" s="47">
        <v>253.9</v>
      </c>
      <c r="D5" s="47">
        <v>253.9</v>
      </c>
      <c r="E5" s="47">
        <v>253.9</v>
      </c>
      <c r="F5" s="44">
        <f t="shared" si="0"/>
        <v>100</v>
      </c>
      <c r="G5" s="43">
        <f t="shared" si="1"/>
        <v>100</v>
      </c>
      <c r="H5" s="35"/>
    </row>
    <row r="6" spans="1:11" s="4" customFormat="1" ht="31.5" x14ac:dyDescent="0.2">
      <c r="A6" s="48"/>
      <c r="B6" s="42" t="s">
        <v>4</v>
      </c>
      <c r="C6" s="49">
        <f>SUM(C7:C16)</f>
        <v>2001.4999999999998</v>
      </c>
      <c r="D6" s="49">
        <f>SUM(D7:D16)</f>
        <v>2118.9</v>
      </c>
      <c r="E6" s="49">
        <f>SUM(E7:E16)</f>
        <v>2118.9</v>
      </c>
      <c r="F6" s="44">
        <f t="shared" si="0"/>
        <v>105.86560079940045</v>
      </c>
      <c r="G6" s="43">
        <f t="shared" si="1"/>
        <v>100</v>
      </c>
      <c r="H6" s="34"/>
      <c r="K6" s="34"/>
    </row>
    <row r="7" spans="1:11" s="6" customFormat="1" ht="15.75" x14ac:dyDescent="0.2">
      <c r="A7" s="45" t="s">
        <v>12</v>
      </c>
      <c r="B7" s="46" t="s">
        <v>73</v>
      </c>
      <c r="C7" s="47">
        <v>117.1</v>
      </c>
      <c r="D7" s="47">
        <v>136.69999999999999</v>
      </c>
      <c r="E7" s="47">
        <v>136.69999999999999</v>
      </c>
      <c r="F7" s="44">
        <f t="shared" si="0"/>
        <v>116.73783091374892</v>
      </c>
      <c r="G7" s="43">
        <f t="shared" si="1"/>
        <v>100</v>
      </c>
      <c r="H7" s="35"/>
    </row>
    <row r="8" spans="1:11" s="6" customFormat="1" ht="31.5" x14ac:dyDescent="0.2">
      <c r="A8" s="45" t="s">
        <v>14</v>
      </c>
      <c r="B8" s="50" t="s">
        <v>74</v>
      </c>
      <c r="C8" s="47">
        <v>117.1</v>
      </c>
      <c r="D8" s="47">
        <v>117.1</v>
      </c>
      <c r="E8" s="47">
        <v>117.1</v>
      </c>
      <c r="F8" s="44">
        <f t="shared" si="0"/>
        <v>100</v>
      </c>
      <c r="G8" s="43">
        <f t="shared" si="1"/>
        <v>100</v>
      </c>
      <c r="H8" s="35"/>
    </row>
    <row r="9" spans="1:11" s="6" customFormat="1" ht="15.75" x14ac:dyDescent="0.2">
      <c r="A9" s="45" t="s">
        <v>16</v>
      </c>
      <c r="B9" s="50" t="s">
        <v>75</v>
      </c>
      <c r="C9" s="47">
        <v>283.2</v>
      </c>
      <c r="D9" s="47">
        <v>302.8</v>
      </c>
      <c r="E9" s="47">
        <v>302.8</v>
      </c>
      <c r="F9" s="44">
        <f t="shared" si="0"/>
        <v>106.92090395480227</v>
      </c>
      <c r="G9" s="43">
        <f t="shared" si="1"/>
        <v>100</v>
      </c>
      <c r="H9" s="35"/>
    </row>
    <row r="10" spans="1:11" s="6" customFormat="1" ht="15.75" x14ac:dyDescent="0.2">
      <c r="A10" s="45" t="s">
        <v>18</v>
      </c>
      <c r="B10" s="50" t="s">
        <v>76</v>
      </c>
      <c r="C10" s="47">
        <v>234.2</v>
      </c>
      <c r="D10" s="47">
        <v>234.2</v>
      </c>
      <c r="E10" s="47">
        <v>234.2</v>
      </c>
      <c r="F10" s="44">
        <f t="shared" si="0"/>
        <v>100</v>
      </c>
      <c r="G10" s="43">
        <f t="shared" si="1"/>
        <v>100</v>
      </c>
      <c r="H10" s="35"/>
    </row>
    <row r="11" spans="1:11" s="6" customFormat="1" ht="31.5" x14ac:dyDescent="0.2">
      <c r="A11" s="45" t="s">
        <v>20</v>
      </c>
      <c r="B11" s="50" t="s">
        <v>6</v>
      </c>
      <c r="C11" s="47">
        <v>312.60000000000002</v>
      </c>
      <c r="D11" s="47">
        <v>351.7</v>
      </c>
      <c r="E11" s="47">
        <v>351.7</v>
      </c>
      <c r="F11" s="44">
        <f t="shared" si="0"/>
        <v>112.50799744081891</v>
      </c>
      <c r="G11" s="43">
        <f t="shared" si="1"/>
        <v>100</v>
      </c>
      <c r="H11" s="35"/>
    </row>
    <row r="12" spans="1:11" s="6" customFormat="1" ht="15.75" x14ac:dyDescent="0.2">
      <c r="A12" s="45" t="s">
        <v>22</v>
      </c>
      <c r="B12" s="50" t="s">
        <v>77</v>
      </c>
      <c r="C12" s="47">
        <v>107.3</v>
      </c>
      <c r="D12" s="47">
        <v>107.3</v>
      </c>
      <c r="E12" s="47">
        <v>107.3</v>
      </c>
      <c r="F12" s="44">
        <f t="shared" si="0"/>
        <v>100</v>
      </c>
      <c r="G12" s="43">
        <f t="shared" si="1"/>
        <v>100</v>
      </c>
      <c r="H12" s="35"/>
    </row>
    <row r="13" spans="1:11" s="6" customFormat="1" ht="15.75" x14ac:dyDescent="0.2">
      <c r="A13" s="45" t="s">
        <v>24</v>
      </c>
      <c r="B13" s="50" t="s">
        <v>78</v>
      </c>
      <c r="C13" s="47">
        <v>185.5</v>
      </c>
      <c r="D13" s="47">
        <v>224.6</v>
      </c>
      <c r="E13" s="47">
        <v>224.6</v>
      </c>
      <c r="F13" s="44">
        <f t="shared" si="0"/>
        <v>121.07816711590296</v>
      </c>
      <c r="G13" s="43">
        <f t="shared" si="1"/>
        <v>100</v>
      </c>
      <c r="H13" s="35"/>
    </row>
    <row r="14" spans="1:11" s="6" customFormat="1" ht="15.75" x14ac:dyDescent="0.2">
      <c r="A14" s="45" t="s">
        <v>26</v>
      </c>
      <c r="B14" s="50" t="s">
        <v>79</v>
      </c>
      <c r="C14" s="47">
        <v>156.19999999999999</v>
      </c>
      <c r="D14" s="47">
        <v>156.19999999999999</v>
      </c>
      <c r="E14" s="47">
        <v>156.19999999999999</v>
      </c>
      <c r="F14" s="44">
        <f t="shared" si="0"/>
        <v>100</v>
      </c>
      <c r="G14" s="43">
        <f t="shared" si="1"/>
        <v>100</v>
      </c>
      <c r="H14" s="35"/>
    </row>
    <row r="15" spans="1:11" s="6" customFormat="1" ht="31.5" x14ac:dyDescent="0.2">
      <c r="A15" s="45" t="s">
        <v>28</v>
      </c>
      <c r="B15" s="50" t="s">
        <v>80</v>
      </c>
      <c r="C15" s="47">
        <v>283.2</v>
      </c>
      <c r="D15" s="47">
        <v>283.2</v>
      </c>
      <c r="E15" s="47">
        <v>283.2</v>
      </c>
      <c r="F15" s="44">
        <f t="shared" si="0"/>
        <v>100</v>
      </c>
      <c r="G15" s="43">
        <f t="shared" si="1"/>
        <v>100</v>
      </c>
      <c r="H15" s="35"/>
    </row>
    <row r="16" spans="1:11" s="6" customFormat="1" ht="15.75" x14ac:dyDescent="0.2">
      <c r="A16" s="45" t="s">
        <v>30</v>
      </c>
      <c r="B16" s="50" t="s">
        <v>81</v>
      </c>
      <c r="C16" s="47">
        <v>205.1</v>
      </c>
      <c r="D16" s="47">
        <v>205.1</v>
      </c>
      <c r="E16" s="47">
        <v>205.1</v>
      </c>
      <c r="F16" s="44">
        <f t="shared" si="0"/>
        <v>100</v>
      </c>
      <c r="G16" s="43">
        <f t="shared" si="1"/>
        <v>100</v>
      </c>
      <c r="H16" s="35"/>
    </row>
    <row r="17" spans="1:8" s="4" customFormat="1" ht="15.75" x14ac:dyDescent="0.2">
      <c r="A17" s="48"/>
      <c r="B17" s="51" t="s">
        <v>7</v>
      </c>
      <c r="C17" s="49">
        <f>C4+C5+C7+C8+C9+C10+C11+C12+C13+C14+C15+C16</f>
        <v>2999.9999999999995</v>
      </c>
      <c r="D17" s="49">
        <f>D4+D5+D7+D8+D9+D10+D11+D12+D13+D14+D15+D16</f>
        <v>2999.9999999999995</v>
      </c>
      <c r="E17" s="49">
        <f>E4+E5+E7+E8+E9+E10+E11+E12+E13+E14+E15+E16</f>
        <v>2999.9999999999995</v>
      </c>
      <c r="F17" s="44">
        <f t="shared" si="0"/>
        <v>100</v>
      </c>
      <c r="G17" s="43">
        <f t="shared" si="1"/>
        <v>100</v>
      </c>
      <c r="H17" s="34"/>
    </row>
    <row r="18" spans="1:8" x14ac:dyDescent="0.25">
      <c r="D18" s="36"/>
      <c r="E18" s="37"/>
      <c r="F18" s="37"/>
    </row>
    <row r="19" spans="1:8" x14ac:dyDescent="0.25">
      <c r="C19" s="38"/>
      <c r="D19" s="38"/>
      <c r="E19" s="38"/>
      <c r="F19" s="38"/>
      <c r="G19" s="39"/>
    </row>
    <row r="20" spans="1:8" x14ac:dyDescent="0.25">
      <c r="E20" s="31"/>
    </row>
    <row r="21" spans="1:8" x14ac:dyDescent="0.25">
      <c r="C21" s="10"/>
      <c r="D21" s="10"/>
      <c r="E21" s="10"/>
      <c r="F21" s="10"/>
      <c r="G21" s="10"/>
    </row>
    <row r="22" spans="1:8" x14ac:dyDescent="0.25">
      <c r="E22" s="3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tabSelected="1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3.7109375" style="9" customWidth="1"/>
    <col min="5" max="5" width="12.85546875" style="11" customWidth="1"/>
    <col min="6" max="7" width="11.7109375" style="11" customWidth="1"/>
  </cols>
  <sheetData>
    <row r="1" spans="1:11" ht="71.25" customHeight="1" x14ac:dyDescent="0.25">
      <c r="A1" s="75" t="s">
        <v>85</v>
      </c>
      <c r="B1" s="76"/>
      <c r="C1" s="76"/>
      <c r="D1" s="76"/>
      <c r="E1" s="76"/>
      <c r="F1" s="76"/>
      <c r="G1" s="76"/>
      <c r="H1" s="1"/>
      <c r="I1" s="1"/>
      <c r="J1" s="1"/>
    </row>
    <row r="2" spans="1:11" ht="110.25" x14ac:dyDescent="0.25">
      <c r="A2" s="52" t="s">
        <v>0</v>
      </c>
      <c r="B2" s="52" t="s">
        <v>1</v>
      </c>
      <c r="C2" s="52" t="s">
        <v>92</v>
      </c>
      <c r="D2" s="52" t="s">
        <v>95</v>
      </c>
      <c r="E2" s="52" t="s">
        <v>83</v>
      </c>
      <c r="F2" s="52" t="s">
        <v>82</v>
      </c>
      <c r="G2" s="52" t="s">
        <v>3</v>
      </c>
      <c r="H2" s="1"/>
      <c r="I2" s="1"/>
      <c r="J2" s="1"/>
    </row>
    <row r="3" spans="1:11" s="4" customFormat="1" ht="15.75" x14ac:dyDescent="0.2">
      <c r="A3" s="41"/>
      <c r="B3" s="42" t="s">
        <v>9</v>
      </c>
      <c r="C3" s="43">
        <f>C4+C5</f>
        <v>0</v>
      </c>
      <c r="D3" s="43">
        <f>D4+D5</f>
        <v>46</v>
      </c>
      <c r="E3" s="43">
        <f>E4+E5</f>
        <v>46</v>
      </c>
      <c r="F3" s="43">
        <v>0</v>
      </c>
      <c r="G3" s="43">
        <f>E3/D3*100</f>
        <v>100</v>
      </c>
    </row>
    <row r="4" spans="1:11" s="6" customFormat="1" ht="31.5" x14ac:dyDescent="0.2">
      <c r="A4" s="45" t="s">
        <v>5</v>
      </c>
      <c r="B4" s="46" t="s">
        <v>10</v>
      </c>
      <c r="C4" s="47">
        <v>0</v>
      </c>
      <c r="D4" s="47">
        <v>35</v>
      </c>
      <c r="E4" s="47">
        <v>35</v>
      </c>
      <c r="F4" s="68">
        <v>0</v>
      </c>
      <c r="G4" s="43">
        <f t="shared" ref="G4:G17" si="0">E4/D4*100</f>
        <v>100</v>
      </c>
    </row>
    <row r="5" spans="1:11" s="6" customFormat="1" ht="31.5" x14ac:dyDescent="0.2">
      <c r="A5" s="45" t="s">
        <v>72</v>
      </c>
      <c r="B5" s="46" t="s">
        <v>11</v>
      </c>
      <c r="C5" s="47">
        <v>0</v>
      </c>
      <c r="D5" s="47">
        <v>11</v>
      </c>
      <c r="E5" s="47">
        <v>11</v>
      </c>
      <c r="F5" s="68">
        <v>0</v>
      </c>
      <c r="G5" s="43">
        <f t="shared" si="0"/>
        <v>100</v>
      </c>
    </row>
    <row r="6" spans="1:11" s="4" customFormat="1" ht="31.5" x14ac:dyDescent="0.2">
      <c r="A6" s="48"/>
      <c r="B6" s="42" t="s">
        <v>4</v>
      </c>
      <c r="C6" s="49">
        <f>SUM(C7:C16)</f>
        <v>0</v>
      </c>
      <c r="D6" s="49">
        <f>SUM(D7:D16)</f>
        <v>87</v>
      </c>
      <c r="E6" s="49">
        <f>SUM(E7:E16)</f>
        <v>87</v>
      </c>
      <c r="F6" s="43">
        <v>0</v>
      </c>
      <c r="G6" s="43">
        <f t="shared" si="0"/>
        <v>100</v>
      </c>
      <c r="K6" s="34"/>
    </row>
    <row r="7" spans="1:11" s="6" customFormat="1" ht="15.75" x14ac:dyDescent="0.2">
      <c r="A7" s="45" t="s">
        <v>12</v>
      </c>
      <c r="B7" s="46" t="s">
        <v>73</v>
      </c>
      <c r="C7" s="47">
        <v>0</v>
      </c>
      <c r="D7" s="47">
        <v>5</v>
      </c>
      <c r="E7" s="47">
        <v>5</v>
      </c>
      <c r="F7" s="68">
        <v>0</v>
      </c>
      <c r="G7" s="43">
        <f t="shared" si="0"/>
        <v>100</v>
      </c>
    </row>
    <row r="8" spans="1:11" s="6" customFormat="1" ht="31.5" x14ac:dyDescent="0.2">
      <c r="A8" s="45" t="s">
        <v>14</v>
      </c>
      <c r="B8" s="50" t="s">
        <v>74</v>
      </c>
      <c r="C8" s="47">
        <v>0</v>
      </c>
      <c r="D8" s="47">
        <v>4.5</v>
      </c>
      <c r="E8" s="47">
        <v>4.5</v>
      </c>
      <c r="F8" s="68">
        <v>0</v>
      </c>
      <c r="G8" s="43">
        <f t="shared" si="0"/>
        <v>100</v>
      </c>
    </row>
    <row r="9" spans="1:11" s="6" customFormat="1" ht="15.75" x14ac:dyDescent="0.2">
      <c r="A9" s="45" t="s">
        <v>16</v>
      </c>
      <c r="B9" s="50" t="s">
        <v>75</v>
      </c>
      <c r="C9" s="47">
        <v>0</v>
      </c>
      <c r="D9" s="47">
        <v>13.7</v>
      </c>
      <c r="E9" s="47">
        <v>13.7</v>
      </c>
      <c r="F9" s="68">
        <v>0</v>
      </c>
      <c r="G9" s="43">
        <f t="shared" si="0"/>
        <v>100</v>
      </c>
    </row>
    <row r="10" spans="1:11" s="6" customFormat="1" ht="15.75" x14ac:dyDescent="0.2">
      <c r="A10" s="45" t="s">
        <v>18</v>
      </c>
      <c r="B10" s="50" t="s">
        <v>76</v>
      </c>
      <c r="C10" s="47">
        <v>0</v>
      </c>
      <c r="D10" s="47">
        <v>9</v>
      </c>
      <c r="E10" s="47">
        <v>9</v>
      </c>
      <c r="F10" s="68">
        <v>0</v>
      </c>
      <c r="G10" s="43">
        <f t="shared" si="0"/>
        <v>100</v>
      </c>
    </row>
    <row r="11" spans="1:11" s="6" customFormat="1" ht="31.5" x14ac:dyDescent="0.2">
      <c r="A11" s="45" t="s">
        <v>20</v>
      </c>
      <c r="B11" s="50" t="s">
        <v>6</v>
      </c>
      <c r="C11" s="47">
        <v>0</v>
      </c>
      <c r="D11" s="47">
        <v>12.4</v>
      </c>
      <c r="E11" s="47">
        <v>12.4</v>
      </c>
      <c r="F11" s="68">
        <v>0</v>
      </c>
      <c r="G11" s="43">
        <f t="shared" si="0"/>
        <v>100</v>
      </c>
    </row>
    <row r="12" spans="1:11" s="6" customFormat="1" ht="15.75" x14ac:dyDescent="0.2">
      <c r="A12" s="45" t="s">
        <v>22</v>
      </c>
      <c r="B12" s="50" t="s">
        <v>77</v>
      </c>
      <c r="C12" s="47">
        <v>0</v>
      </c>
      <c r="D12" s="47">
        <v>4.5</v>
      </c>
      <c r="E12" s="47">
        <v>4.5</v>
      </c>
      <c r="F12" s="68">
        <v>0</v>
      </c>
      <c r="G12" s="43">
        <f t="shared" si="0"/>
        <v>100</v>
      </c>
    </row>
    <row r="13" spans="1:11" s="6" customFormat="1" ht="15.75" x14ac:dyDescent="0.2">
      <c r="A13" s="45" t="s">
        <v>24</v>
      </c>
      <c r="B13" s="50" t="s">
        <v>78</v>
      </c>
      <c r="C13" s="47">
        <v>0</v>
      </c>
      <c r="D13" s="47">
        <v>8.1999999999999993</v>
      </c>
      <c r="E13" s="47">
        <v>8.1999999999999993</v>
      </c>
      <c r="F13" s="68">
        <v>0</v>
      </c>
      <c r="G13" s="43">
        <f t="shared" si="0"/>
        <v>100</v>
      </c>
    </row>
    <row r="14" spans="1:11" s="6" customFormat="1" ht="15.75" x14ac:dyDescent="0.2">
      <c r="A14" s="45" t="s">
        <v>26</v>
      </c>
      <c r="B14" s="50" t="s">
        <v>79</v>
      </c>
      <c r="C14" s="47">
        <v>0</v>
      </c>
      <c r="D14" s="47">
        <v>6.5</v>
      </c>
      <c r="E14" s="47">
        <v>6.5</v>
      </c>
      <c r="F14" s="68">
        <v>0</v>
      </c>
      <c r="G14" s="43">
        <f t="shared" si="0"/>
        <v>100</v>
      </c>
    </row>
    <row r="15" spans="1:11" s="6" customFormat="1" ht="31.5" x14ac:dyDescent="0.2">
      <c r="A15" s="45" t="s">
        <v>28</v>
      </c>
      <c r="B15" s="50" t="s">
        <v>80</v>
      </c>
      <c r="C15" s="47">
        <v>0</v>
      </c>
      <c r="D15" s="47">
        <v>14.4</v>
      </c>
      <c r="E15" s="47">
        <v>14.4</v>
      </c>
      <c r="F15" s="68">
        <v>0</v>
      </c>
      <c r="G15" s="43">
        <f t="shared" si="0"/>
        <v>100</v>
      </c>
    </row>
    <row r="16" spans="1:11" s="6" customFormat="1" ht="15.75" x14ac:dyDescent="0.2">
      <c r="A16" s="45" t="s">
        <v>30</v>
      </c>
      <c r="B16" s="50" t="s">
        <v>81</v>
      </c>
      <c r="C16" s="47">
        <v>0</v>
      </c>
      <c r="D16" s="47">
        <v>8.8000000000000007</v>
      </c>
      <c r="E16" s="47">
        <v>8.8000000000000007</v>
      </c>
      <c r="F16" s="68">
        <v>0</v>
      </c>
      <c r="G16" s="43">
        <f t="shared" si="0"/>
        <v>100</v>
      </c>
    </row>
    <row r="17" spans="1:7" s="4" customFormat="1" ht="15.75" x14ac:dyDescent="0.2">
      <c r="A17" s="48"/>
      <c r="B17" s="51" t="s">
        <v>7</v>
      </c>
      <c r="C17" s="49">
        <v>0</v>
      </c>
      <c r="D17" s="49">
        <f>D3+D6</f>
        <v>133</v>
      </c>
      <c r="E17" s="49">
        <f>E3+E6</f>
        <v>133</v>
      </c>
      <c r="F17" s="43">
        <v>0</v>
      </c>
      <c r="G17" s="43">
        <f t="shared" si="0"/>
        <v>100</v>
      </c>
    </row>
    <row r="18" spans="1:7" x14ac:dyDescent="0.25">
      <c r="D18" s="10"/>
    </row>
    <row r="19" spans="1:7" x14ac:dyDescent="0.25">
      <c r="C19" s="38"/>
      <c r="D19" s="38"/>
      <c r="E19" s="38"/>
      <c r="F19" s="38"/>
      <c r="G19" s="39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tabSelected="1" topLeftCell="A4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3.7109375" style="9" customWidth="1"/>
    <col min="5" max="5" width="12.85546875" style="11" customWidth="1"/>
    <col min="6" max="7" width="11.7109375" style="11" customWidth="1"/>
  </cols>
  <sheetData>
    <row r="1" spans="1:11" ht="87.75" customHeight="1" x14ac:dyDescent="0.25">
      <c r="A1" s="75" t="s">
        <v>86</v>
      </c>
      <c r="B1" s="76"/>
      <c r="C1" s="76"/>
      <c r="D1" s="76"/>
      <c r="E1" s="76"/>
      <c r="F1" s="76"/>
      <c r="G1" s="76"/>
      <c r="H1" s="1"/>
      <c r="I1" s="1"/>
      <c r="J1" s="1"/>
    </row>
    <row r="2" spans="1:11" ht="126" x14ac:dyDescent="0.25">
      <c r="A2" s="52" t="s">
        <v>0</v>
      </c>
      <c r="B2" s="52" t="s">
        <v>1</v>
      </c>
      <c r="C2" s="52" t="s">
        <v>92</v>
      </c>
      <c r="D2" s="52" t="s">
        <v>96</v>
      </c>
      <c r="E2" s="52" t="s">
        <v>83</v>
      </c>
      <c r="F2" s="52" t="s">
        <v>82</v>
      </c>
      <c r="G2" s="52" t="s">
        <v>3</v>
      </c>
      <c r="H2" s="1"/>
      <c r="I2" s="1"/>
      <c r="J2" s="1"/>
    </row>
    <row r="3" spans="1:11" s="4" customFormat="1" ht="15.75" x14ac:dyDescent="0.2">
      <c r="A3" s="41"/>
      <c r="B3" s="42" t="s">
        <v>9</v>
      </c>
      <c r="C3" s="43">
        <f>C4+C5</f>
        <v>0</v>
      </c>
      <c r="D3" s="69">
        <f>D4+D5</f>
        <v>57.73</v>
      </c>
      <c r="E3" s="69">
        <f>E4+E5</f>
        <v>57.73</v>
      </c>
      <c r="F3" s="44">
        <v>0</v>
      </c>
      <c r="G3" s="43">
        <f>E3/D3*100</f>
        <v>100</v>
      </c>
    </row>
    <row r="4" spans="1:11" s="6" customFormat="1" ht="31.5" x14ac:dyDescent="0.2">
      <c r="A4" s="45" t="s">
        <v>5</v>
      </c>
      <c r="B4" s="46" t="s">
        <v>10</v>
      </c>
      <c r="C4" s="47">
        <v>0</v>
      </c>
      <c r="D4" s="47">
        <v>0</v>
      </c>
      <c r="E4" s="47">
        <v>0</v>
      </c>
      <c r="F4" s="47">
        <v>0</v>
      </c>
      <c r="G4" s="43">
        <v>0</v>
      </c>
    </row>
    <row r="5" spans="1:11" s="6" customFormat="1" ht="31.5" x14ac:dyDescent="0.2">
      <c r="A5" s="45" t="s">
        <v>72</v>
      </c>
      <c r="B5" s="46" t="s">
        <v>11</v>
      </c>
      <c r="C5" s="47">
        <v>0</v>
      </c>
      <c r="D5" s="70">
        <v>57.73</v>
      </c>
      <c r="E5" s="70">
        <v>57.73</v>
      </c>
      <c r="F5" s="47">
        <v>0</v>
      </c>
      <c r="G5" s="43">
        <f>E5/D5*100</f>
        <v>100</v>
      </c>
    </row>
    <row r="6" spans="1:11" s="4" customFormat="1" ht="31.5" x14ac:dyDescent="0.2">
      <c r="A6" s="48"/>
      <c r="B6" s="42" t="s">
        <v>4</v>
      </c>
      <c r="C6" s="49">
        <f>SUM(C7:C16)</f>
        <v>0</v>
      </c>
      <c r="D6" s="49">
        <f>SUM(D7:D16)</f>
        <v>519.57000000000005</v>
      </c>
      <c r="E6" s="49">
        <f>SUM(E7:E16)</f>
        <v>519.57000000000005</v>
      </c>
      <c r="F6" s="49">
        <v>0</v>
      </c>
      <c r="G6" s="43">
        <f>E6/D6*100</f>
        <v>100</v>
      </c>
      <c r="K6" s="34"/>
    </row>
    <row r="7" spans="1:11" s="6" customFormat="1" ht="15.75" x14ac:dyDescent="0.2">
      <c r="A7" s="45" t="s">
        <v>12</v>
      </c>
      <c r="B7" s="46" t="s">
        <v>73</v>
      </c>
      <c r="C7" s="47">
        <v>0</v>
      </c>
      <c r="D7" s="70">
        <v>57.73</v>
      </c>
      <c r="E7" s="70">
        <v>57.73</v>
      </c>
      <c r="F7" s="47">
        <v>0</v>
      </c>
      <c r="G7" s="43">
        <v>0</v>
      </c>
    </row>
    <row r="8" spans="1:11" s="6" customFormat="1" ht="31.5" x14ac:dyDescent="0.2">
      <c r="A8" s="45" t="s">
        <v>14</v>
      </c>
      <c r="B8" s="50" t="s">
        <v>74</v>
      </c>
      <c r="C8" s="47">
        <v>0</v>
      </c>
      <c r="D8" s="70">
        <v>57.73</v>
      </c>
      <c r="E8" s="70">
        <v>57.73</v>
      </c>
      <c r="F8" s="47">
        <v>0</v>
      </c>
      <c r="G8" s="43">
        <f>E8/D8*100</f>
        <v>100</v>
      </c>
    </row>
    <row r="9" spans="1:11" s="6" customFormat="1" ht="15.75" x14ac:dyDescent="0.2">
      <c r="A9" s="45" t="s">
        <v>16</v>
      </c>
      <c r="B9" s="50" t="s">
        <v>75</v>
      </c>
      <c r="C9" s="47">
        <v>0</v>
      </c>
      <c r="D9" s="70">
        <v>57.73</v>
      </c>
      <c r="E9" s="70">
        <v>57.73</v>
      </c>
      <c r="F9" s="47">
        <v>0</v>
      </c>
      <c r="G9" s="43">
        <v>0</v>
      </c>
    </row>
    <row r="10" spans="1:11" s="6" customFormat="1" ht="15.75" x14ac:dyDescent="0.2">
      <c r="A10" s="45" t="s">
        <v>18</v>
      </c>
      <c r="B10" s="50" t="s">
        <v>76</v>
      </c>
      <c r="C10" s="47">
        <v>0</v>
      </c>
      <c r="D10" s="70">
        <v>57.73</v>
      </c>
      <c r="E10" s="70">
        <v>57.73</v>
      </c>
      <c r="F10" s="47">
        <v>0</v>
      </c>
      <c r="G10" s="43">
        <v>0</v>
      </c>
    </row>
    <row r="11" spans="1:11" s="6" customFormat="1" ht="31.5" x14ac:dyDescent="0.2">
      <c r="A11" s="45" t="s">
        <v>20</v>
      </c>
      <c r="B11" s="50" t="s">
        <v>6</v>
      </c>
      <c r="C11" s="47">
        <v>0</v>
      </c>
      <c r="D11" s="70">
        <v>57.73</v>
      </c>
      <c r="E11" s="70">
        <v>57.73</v>
      </c>
      <c r="F11" s="47">
        <v>0</v>
      </c>
      <c r="G11" s="43">
        <f>E11/D11*100</f>
        <v>100</v>
      </c>
    </row>
    <row r="12" spans="1:11" s="6" customFormat="1" ht="15.75" x14ac:dyDescent="0.2">
      <c r="A12" s="45" t="s">
        <v>22</v>
      </c>
      <c r="B12" s="50" t="s">
        <v>77</v>
      </c>
      <c r="C12" s="47">
        <v>0</v>
      </c>
      <c r="D12" s="70">
        <v>57.73</v>
      </c>
      <c r="E12" s="70">
        <v>57.73</v>
      </c>
      <c r="F12" s="47">
        <v>0</v>
      </c>
      <c r="G12" s="43">
        <v>0</v>
      </c>
    </row>
    <row r="13" spans="1:11" s="6" customFormat="1" ht="15.75" x14ac:dyDescent="0.2">
      <c r="A13" s="45" t="s">
        <v>24</v>
      </c>
      <c r="B13" s="50" t="s">
        <v>78</v>
      </c>
      <c r="C13" s="47">
        <v>0</v>
      </c>
      <c r="D13" s="70">
        <v>57.73</v>
      </c>
      <c r="E13" s="70">
        <v>57.73</v>
      </c>
      <c r="F13" s="47">
        <v>0</v>
      </c>
      <c r="G13" s="43">
        <v>0</v>
      </c>
    </row>
    <row r="14" spans="1:11" s="6" customFormat="1" ht="15.75" x14ac:dyDescent="0.2">
      <c r="A14" s="45" t="s">
        <v>26</v>
      </c>
      <c r="B14" s="50" t="s">
        <v>79</v>
      </c>
      <c r="C14" s="47">
        <v>0</v>
      </c>
      <c r="D14" s="70">
        <v>57.73</v>
      </c>
      <c r="E14" s="70">
        <v>57.73</v>
      </c>
      <c r="F14" s="47">
        <v>0</v>
      </c>
      <c r="G14" s="43">
        <v>0</v>
      </c>
    </row>
    <row r="15" spans="1:11" s="6" customFormat="1" ht="31.5" x14ac:dyDescent="0.2">
      <c r="A15" s="45" t="s">
        <v>28</v>
      </c>
      <c r="B15" s="50" t="s">
        <v>80</v>
      </c>
      <c r="C15" s="47">
        <v>0</v>
      </c>
      <c r="D15" s="70">
        <v>57.73</v>
      </c>
      <c r="E15" s="70">
        <v>57.73</v>
      </c>
      <c r="F15" s="47">
        <v>0</v>
      </c>
      <c r="G15" s="43">
        <v>0</v>
      </c>
      <c r="I15" s="35"/>
    </row>
    <row r="16" spans="1:11" s="6" customFormat="1" ht="15.75" x14ac:dyDescent="0.2">
      <c r="A16" s="45" t="s">
        <v>30</v>
      </c>
      <c r="B16" s="50" t="s">
        <v>81</v>
      </c>
      <c r="C16" s="47">
        <v>0</v>
      </c>
      <c r="D16" s="47">
        <v>0</v>
      </c>
      <c r="E16" s="47">
        <v>0</v>
      </c>
      <c r="F16" s="47">
        <v>0</v>
      </c>
      <c r="G16" s="43">
        <v>0</v>
      </c>
    </row>
    <row r="17" spans="1:7" s="4" customFormat="1" ht="15.75" x14ac:dyDescent="0.2">
      <c r="A17" s="48"/>
      <c r="B17" s="51" t="s">
        <v>7</v>
      </c>
      <c r="C17" s="49">
        <v>0</v>
      </c>
      <c r="D17" s="49">
        <f>D3+D6</f>
        <v>577.30000000000007</v>
      </c>
      <c r="E17" s="49">
        <f>E3+E6</f>
        <v>577.30000000000007</v>
      </c>
      <c r="F17" s="49">
        <v>0</v>
      </c>
      <c r="G17" s="43">
        <f>E17/D17*100</f>
        <v>100</v>
      </c>
    </row>
    <row r="18" spans="1:7" x14ac:dyDescent="0.25">
      <c r="D18" s="10"/>
    </row>
    <row r="19" spans="1:7" x14ac:dyDescent="0.25">
      <c r="C19" s="38"/>
      <c r="D19" s="38"/>
      <c r="E19" s="38"/>
      <c r="F19" s="38"/>
      <c r="G19" s="39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tabSelected="1" topLeftCell="A4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3.7109375" style="9" customWidth="1"/>
    <col min="5" max="5" width="12.85546875" style="11" customWidth="1"/>
    <col min="6" max="7" width="11.7109375" style="11" customWidth="1"/>
  </cols>
  <sheetData>
    <row r="1" spans="1:11" ht="60" customHeight="1" x14ac:dyDescent="0.25">
      <c r="A1" s="75" t="s">
        <v>87</v>
      </c>
      <c r="B1" s="76"/>
      <c r="C1" s="76"/>
      <c r="D1" s="76"/>
      <c r="E1" s="76"/>
      <c r="F1" s="76"/>
      <c r="G1" s="76"/>
      <c r="H1" s="1"/>
      <c r="I1" s="1"/>
      <c r="J1" s="1"/>
    </row>
    <row r="2" spans="1:11" ht="110.25" x14ac:dyDescent="0.25">
      <c r="A2" s="52" t="s">
        <v>0</v>
      </c>
      <c r="B2" s="52" t="s">
        <v>1</v>
      </c>
      <c r="C2" s="52" t="s">
        <v>92</v>
      </c>
      <c r="D2" s="52" t="s">
        <v>97</v>
      </c>
      <c r="E2" s="52" t="s">
        <v>83</v>
      </c>
      <c r="F2" s="52" t="s">
        <v>82</v>
      </c>
      <c r="G2" s="52" t="s">
        <v>3</v>
      </c>
      <c r="H2" s="1"/>
      <c r="I2" s="1"/>
      <c r="J2" s="1"/>
    </row>
    <row r="3" spans="1:11" s="4" customFormat="1" ht="15.75" x14ac:dyDescent="0.2">
      <c r="A3" s="41"/>
      <c r="B3" s="42" t="s">
        <v>9</v>
      </c>
      <c r="C3" s="43">
        <f>C4+C5</f>
        <v>0</v>
      </c>
      <c r="D3" s="43">
        <f>D4+D5</f>
        <v>0</v>
      </c>
      <c r="E3" s="43">
        <f>E4+E5</f>
        <v>0</v>
      </c>
      <c r="F3" s="44">
        <v>0</v>
      </c>
      <c r="G3" s="43">
        <v>0</v>
      </c>
    </row>
    <row r="4" spans="1:11" s="6" customFormat="1" ht="31.5" x14ac:dyDescent="0.2">
      <c r="A4" s="45" t="s">
        <v>5</v>
      </c>
      <c r="B4" s="46" t="s">
        <v>10</v>
      </c>
      <c r="C4" s="47">
        <v>0</v>
      </c>
      <c r="D4" s="47">
        <v>0</v>
      </c>
      <c r="E4" s="47">
        <v>0</v>
      </c>
      <c r="F4" s="71">
        <v>0</v>
      </c>
      <c r="G4" s="43">
        <v>0</v>
      </c>
    </row>
    <row r="5" spans="1:11" s="6" customFormat="1" ht="31.5" x14ac:dyDescent="0.2">
      <c r="A5" s="45" t="s">
        <v>72</v>
      </c>
      <c r="B5" s="46" t="s">
        <v>11</v>
      </c>
      <c r="C5" s="47">
        <v>0</v>
      </c>
      <c r="D5" s="47">
        <v>0</v>
      </c>
      <c r="E5" s="47">
        <v>0</v>
      </c>
      <c r="F5" s="71">
        <v>0</v>
      </c>
      <c r="G5" s="43">
        <v>0</v>
      </c>
    </row>
    <row r="6" spans="1:11" s="4" customFormat="1" ht="31.5" x14ac:dyDescent="0.2">
      <c r="A6" s="48"/>
      <c r="B6" s="42" t="s">
        <v>4</v>
      </c>
      <c r="C6" s="49">
        <f>SUM(C7:C16)</f>
        <v>0</v>
      </c>
      <c r="D6" s="49">
        <f>SUM(D7:D16)</f>
        <v>400</v>
      </c>
      <c r="E6" s="49">
        <f>SUM(E7:E16)</f>
        <v>400</v>
      </c>
      <c r="F6" s="44">
        <v>0</v>
      </c>
      <c r="G6" s="49">
        <f>E6/D6*100</f>
        <v>100</v>
      </c>
      <c r="K6" s="34"/>
    </row>
    <row r="7" spans="1:11" s="6" customFormat="1" ht="15.75" x14ac:dyDescent="0.2">
      <c r="A7" s="45" t="s">
        <v>12</v>
      </c>
      <c r="B7" s="46" t="s">
        <v>73</v>
      </c>
      <c r="C7" s="47">
        <v>0</v>
      </c>
      <c r="D7" s="47">
        <v>100</v>
      </c>
      <c r="E7" s="47">
        <v>100</v>
      </c>
      <c r="F7" s="71">
        <v>0</v>
      </c>
      <c r="G7" s="49">
        <f>E7/D7*100</f>
        <v>100</v>
      </c>
    </row>
    <row r="8" spans="1:11" s="6" customFormat="1" ht="31.5" x14ac:dyDescent="0.2">
      <c r="A8" s="45" t="s">
        <v>14</v>
      </c>
      <c r="B8" s="50" t="s">
        <v>74</v>
      </c>
      <c r="C8" s="47">
        <v>0</v>
      </c>
      <c r="D8" s="47">
        <v>100</v>
      </c>
      <c r="E8" s="47">
        <v>100</v>
      </c>
      <c r="F8" s="71">
        <v>0</v>
      </c>
      <c r="G8" s="49">
        <f>E8/D8*100</f>
        <v>100</v>
      </c>
    </row>
    <row r="9" spans="1:11" s="6" customFormat="1" ht="15.75" x14ac:dyDescent="0.2">
      <c r="A9" s="45" t="s">
        <v>16</v>
      </c>
      <c r="B9" s="50" t="s">
        <v>75</v>
      </c>
      <c r="C9" s="47">
        <v>0</v>
      </c>
      <c r="D9" s="47">
        <v>0</v>
      </c>
      <c r="E9" s="47">
        <v>0</v>
      </c>
      <c r="F9" s="71">
        <v>0</v>
      </c>
      <c r="G9" s="49">
        <v>0</v>
      </c>
    </row>
    <row r="10" spans="1:11" s="6" customFormat="1" ht="15.75" x14ac:dyDescent="0.2">
      <c r="A10" s="45" t="s">
        <v>18</v>
      </c>
      <c r="B10" s="50" t="s">
        <v>76</v>
      </c>
      <c r="C10" s="47">
        <v>0</v>
      </c>
      <c r="D10" s="47">
        <v>0</v>
      </c>
      <c r="E10" s="47">
        <v>0</v>
      </c>
      <c r="F10" s="71">
        <v>0</v>
      </c>
      <c r="G10" s="49">
        <v>0</v>
      </c>
    </row>
    <row r="11" spans="1:11" s="6" customFormat="1" ht="31.5" x14ac:dyDescent="0.2">
      <c r="A11" s="45" t="s">
        <v>20</v>
      </c>
      <c r="B11" s="50" t="s">
        <v>6</v>
      </c>
      <c r="C11" s="47">
        <v>0</v>
      </c>
      <c r="D11" s="47">
        <v>0</v>
      </c>
      <c r="E11" s="47">
        <v>0</v>
      </c>
      <c r="F11" s="71">
        <v>0</v>
      </c>
      <c r="G11" s="49">
        <v>0</v>
      </c>
    </row>
    <row r="12" spans="1:11" s="6" customFormat="1" ht="15.75" x14ac:dyDescent="0.2">
      <c r="A12" s="45" t="s">
        <v>22</v>
      </c>
      <c r="B12" s="50" t="s">
        <v>77</v>
      </c>
      <c r="C12" s="47">
        <v>0</v>
      </c>
      <c r="D12" s="47">
        <v>0</v>
      </c>
      <c r="E12" s="47">
        <v>0</v>
      </c>
      <c r="F12" s="71">
        <v>0</v>
      </c>
      <c r="G12" s="49">
        <v>0</v>
      </c>
    </row>
    <row r="13" spans="1:11" s="6" customFormat="1" ht="15.75" x14ac:dyDescent="0.2">
      <c r="A13" s="45" t="s">
        <v>24</v>
      </c>
      <c r="B13" s="50" t="s">
        <v>78</v>
      </c>
      <c r="C13" s="47">
        <v>0</v>
      </c>
      <c r="D13" s="47">
        <v>100</v>
      </c>
      <c r="E13" s="47">
        <v>100</v>
      </c>
      <c r="F13" s="71">
        <v>0</v>
      </c>
      <c r="G13" s="49">
        <f>E13/D13*100</f>
        <v>100</v>
      </c>
    </row>
    <row r="14" spans="1:11" s="6" customFormat="1" ht="15.75" x14ac:dyDescent="0.2">
      <c r="A14" s="45" t="s">
        <v>26</v>
      </c>
      <c r="B14" s="50" t="s">
        <v>79</v>
      </c>
      <c r="C14" s="47">
        <v>0</v>
      </c>
      <c r="D14" s="47">
        <v>0</v>
      </c>
      <c r="E14" s="47">
        <v>0</v>
      </c>
      <c r="F14" s="71">
        <v>0</v>
      </c>
      <c r="G14" s="49">
        <v>0</v>
      </c>
    </row>
    <row r="15" spans="1:11" s="6" customFormat="1" ht="31.5" x14ac:dyDescent="0.2">
      <c r="A15" s="45" t="s">
        <v>28</v>
      </c>
      <c r="B15" s="50" t="s">
        <v>80</v>
      </c>
      <c r="C15" s="47">
        <v>0</v>
      </c>
      <c r="D15" s="47">
        <v>100</v>
      </c>
      <c r="E15" s="47">
        <v>100</v>
      </c>
      <c r="F15" s="71">
        <v>0</v>
      </c>
      <c r="G15" s="49">
        <f>E15/D15*100</f>
        <v>100</v>
      </c>
    </row>
    <row r="16" spans="1:11" s="6" customFormat="1" ht="15.75" x14ac:dyDescent="0.2">
      <c r="A16" s="45" t="s">
        <v>30</v>
      </c>
      <c r="B16" s="50" t="s">
        <v>81</v>
      </c>
      <c r="C16" s="47">
        <v>0</v>
      </c>
      <c r="D16" s="47">
        <v>0</v>
      </c>
      <c r="E16" s="47">
        <v>0</v>
      </c>
      <c r="F16" s="71">
        <v>0</v>
      </c>
      <c r="G16" s="49">
        <v>0</v>
      </c>
    </row>
    <row r="17" spans="1:7" s="4" customFormat="1" ht="15.75" x14ac:dyDescent="0.2">
      <c r="A17" s="48"/>
      <c r="B17" s="51" t="s">
        <v>7</v>
      </c>
      <c r="C17" s="49">
        <f>C4+C5+C7+C8+C9+C10+C11+C12+C13+C14+C15+C16</f>
        <v>0</v>
      </c>
      <c r="D17" s="49">
        <f>D4+D5+D7+D8+D9+D10+D11+D12+D13+D14+D15+D16</f>
        <v>400</v>
      </c>
      <c r="E17" s="49">
        <f>E4+E5+E7+E8+E9+E10+E11+E12+E13+E14+E15+E16</f>
        <v>400</v>
      </c>
      <c r="F17" s="72">
        <v>0</v>
      </c>
      <c r="G17" s="49">
        <f>E17/D17*100</f>
        <v>100</v>
      </c>
    </row>
    <row r="18" spans="1:7" x14ac:dyDescent="0.25">
      <c r="D18" s="10"/>
    </row>
    <row r="19" spans="1:7" x14ac:dyDescent="0.25">
      <c r="C19" s="38"/>
      <c r="D19" s="38"/>
      <c r="E19" s="38"/>
      <c r="F19" s="38"/>
      <c r="G19" s="39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tabSelected="1" topLeftCell="A4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3.7109375" style="9" customWidth="1"/>
    <col min="5" max="5" width="12.85546875" style="11" customWidth="1"/>
    <col min="6" max="7" width="11.7109375" style="11" customWidth="1"/>
  </cols>
  <sheetData>
    <row r="1" spans="1:11" ht="72.75" customHeight="1" x14ac:dyDescent="0.25">
      <c r="A1" s="75" t="s">
        <v>88</v>
      </c>
      <c r="B1" s="76"/>
      <c r="C1" s="76"/>
      <c r="D1" s="76"/>
      <c r="E1" s="76"/>
      <c r="F1" s="76"/>
      <c r="G1" s="76"/>
      <c r="H1" s="1"/>
      <c r="I1" s="1"/>
      <c r="J1" s="1"/>
    </row>
    <row r="2" spans="1:11" ht="110.25" x14ac:dyDescent="0.25">
      <c r="A2" s="52" t="s">
        <v>0</v>
      </c>
      <c r="B2" s="52" t="s">
        <v>1</v>
      </c>
      <c r="C2" s="52" t="s">
        <v>92</v>
      </c>
      <c r="D2" s="52" t="s">
        <v>94</v>
      </c>
      <c r="E2" s="52" t="s">
        <v>83</v>
      </c>
      <c r="F2" s="52" t="s">
        <v>82</v>
      </c>
      <c r="G2" s="52" t="s">
        <v>3</v>
      </c>
      <c r="H2" s="1"/>
      <c r="I2" s="1"/>
      <c r="J2" s="1"/>
    </row>
    <row r="3" spans="1:11" s="4" customFormat="1" ht="15.75" x14ac:dyDescent="0.2">
      <c r="A3" s="41"/>
      <c r="B3" s="42" t="s">
        <v>9</v>
      </c>
      <c r="C3" s="43">
        <f>C4+C5</f>
        <v>0</v>
      </c>
      <c r="D3" s="43">
        <f>D4+D5</f>
        <v>50</v>
      </c>
      <c r="E3" s="43">
        <f>E4+E5</f>
        <v>50</v>
      </c>
      <c r="F3" s="43">
        <v>0</v>
      </c>
      <c r="G3" s="43">
        <f>I11</f>
        <v>0</v>
      </c>
    </row>
    <row r="4" spans="1:11" s="6" customFormat="1" ht="31.5" x14ac:dyDescent="0.2">
      <c r="A4" s="45" t="s">
        <v>5</v>
      </c>
      <c r="B4" s="46" t="s">
        <v>10</v>
      </c>
      <c r="C4" s="47">
        <v>0</v>
      </c>
      <c r="D4" s="47">
        <v>0</v>
      </c>
      <c r="E4" s="47">
        <v>0</v>
      </c>
      <c r="F4" s="68">
        <v>0</v>
      </c>
      <c r="G4" s="43">
        <v>0</v>
      </c>
    </row>
    <row r="5" spans="1:11" s="6" customFormat="1" ht="31.5" x14ac:dyDescent="0.2">
      <c r="A5" s="45" t="s">
        <v>72</v>
      </c>
      <c r="B5" s="46" t="s">
        <v>11</v>
      </c>
      <c r="C5" s="47">
        <v>0</v>
      </c>
      <c r="D5" s="47">
        <v>50</v>
      </c>
      <c r="E5" s="47">
        <v>50</v>
      </c>
      <c r="F5" s="68">
        <v>0</v>
      </c>
      <c r="G5" s="43">
        <f>E5/D5*100</f>
        <v>100</v>
      </c>
    </row>
    <row r="6" spans="1:11" s="4" customFormat="1" ht="31.5" x14ac:dyDescent="0.2">
      <c r="A6" s="48"/>
      <c r="B6" s="42" t="s">
        <v>4</v>
      </c>
      <c r="C6" s="49">
        <f>SUM(C7:C16)</f>
        <v>0</v>
      </c>
      <c r="D6" s="49">
        <f>SUM(D7:D16)</f>
        <v>150</v>
      </c>
      <c r="E6" s="49">
        <f>SUM(E7:E16)</f>
        <v>150</v>
      </c>
      <c r="F6" s="43">
        <v>0</v>
      </c>
      <c r="G6" s="43">
        <f>E6/D6*100</f>
        <v>100</v>
      </c>
      <c r="K6" s="34"/>
    </row>
    <row r="7" spans="1:11" s="6" customFormat="1" ht="15.75" x14ac:dyDescent="0.2">
      <c r="A7" s="45" t="s">
        <v>12</v>
      </c>
      <c r="B7" s="46" t="s">
        <v>73</v>
      </c>
      <c r="C7" s="47">
        <v>0</v>
      </c>
      <c r="D7" s="47">
        <v>0</v>
      </c>
      <c r="E7" s="47">
        <v>0</v>
      </c>
      <c r="F7" s="68">
        <v>0</v>
      </c>
      <c r="G7" s="43">
        <v>0</v>
      </c>
    </row>
    <row r="8" spans="1:11" s="6" customFormat="1" ht="31.5" x14ac:dyDescent="0.2">
      <c r="A8" s="45" t="s">
        <v>14</v>
      </c>
      <c r="B8" s="50" t="s">
        <v>74</v>
      </c>
      <c r="C8" s="47">
        <v>0</v>
      </c>
      <c r="D8" s="47">
        <v>0</v>
      </c>
      <c r="E8" s="47">
        <v>0</v>
      </c>
      <c r="F8" s="68">
        <v>0</v>
      </c>
      <c r="G8" s="43">
        <v>0</v>
      </c>
    </row>
    <row r="9" spans="1:11" s="6" customFormat="1" ht="15.75" x14ac:dyDescent="0.2">
      <c r="A9" s="45" t="s">
        <v>16</v>
      </c>
      <c r="B9" s="50" t="s">
        <v>75</v>
      </c>
      <c r="C9" s="47">
        <v>0</v>
      </c>
      <c r="D9" s="47">
        <v>0</v>
      </c>
      <c r="E9" s="47">
        <v>0</v>
      </c>
      <c r="F9" s="68">
        <v>0</v>
      </c>
      <c r="G9" s="43">
        <v>0</v>
      </c>
    </row>
    <row r="10" spans="1:11" s="6" customFormat="1" ht="15.75" x14ac:dyDescent="0.2">
      <c r="A10" s="45" t="s">
        <v>18</v>
      </c>
      <c r="B10" s="50" t="s">
        <v>76</v>
      </c>
      <c r="C10" s="47">
        <v>0</v>
      </c>
      <c r="D10" s="47">
        <v>0</v>
      </c>
      <c r="E10" s="47"/>
      <c r="F10" s="68">
        <v>0</v>
      </c>
      <c r="G10" s="43">
        <v>0</v>
      </c>
    </row>
    <row r="11" spans="1:11" s="6" customFormat="1" ht="31.5" x14ac:dyDescent="0.2">
      <c r="A11" s="45" t="s">
        <v>20</v>
      </c>
      <c r="B11" s="50" t="s">
        <v>6</v>
      </c>
      <c r="C11" s="47">
        <v>0</v>
      </c>
      <c r="D11" s="47">
        <v>50</v>
      </c>
      <c r="E11" s="47">
        <v>50</v>
      </c>
      <c r="F11" s="68">
        <v>0</v>
      </c>
      <c r="G11" s="43">
        <f>E11/D11*100</f>
        <v>100</v>
      </c>
    </row>
    <row r="12" spans="1:11" s="6" customFormat="1" ht="15.75" x14ac:dyDescent="0.2">
      <c r="A12" s="45" t="s">
        <v>22</v>
      </c>
      <c r="B12" s="50" t="s">
        <v>77</v>
      </c>
      <c r="C12" s="47">
        <v>0</v>
      </c>
      <c r="D12" s="47">
        <v>50</v>
      </c>
      <c r="E12" s="47">
        <v>50</v>
      </c>
      <c r="F12" s="68">
        <v>0</v>
      </c>
      <c r="G12" s="43">
        <f>E12/D12*100</f>
        <v>100</v>
      </c>
    </row>
    <row r="13" spans="1:11" s="6" customFormat="1" ht="15.75" x14ac:dyDescent="0.2">
      <c r="A13" s="45" t="s">
        <v>24</v>
      </c>
      <c r="B13" s="50" t="s">
        <v>78</v>
      </c>
      <c r="C13" s="47">
        <v>0</v>
      </c>
      <c r="D13" s="47">
        <v>0</v>
      </c>
      <c r="E13" s="47">
        <v>0</v>
      </c>
      <c r="F13" s="68">
        <v>0</v>
      </c>
      <c r="G13" s="43">
        <v>0</v>
      </c>
    </row>
    <row r="14" spans="1:11" s="6" customFormat="1" ht="15.75" x14ac:dyDescent="0.2">
      <c r="A14" s="45" t="s">
        <v>26</v>
      </c>
      <c r="B14" s="50" t="s">
        <v>79</v>
      </c>
      <c r="C14" s="47">
        <v>0</v>
      </c>
      <c r="D14" s="47">
        <v>0</v>
      </c>
      <c r="E14" s="47">
        <v>0</v>
      </c>
      <c r="F14" s="68">
        <v>0</v>
      </c>
      <c r="G14" s="43">
        <v>0</v>
      </c>
    </row>
    <row r="15" spans="1:11" s="6" customFormat="1" ht="31.5" x14ac:dyDescent="0.2">
      <c r="A15" s="45" t="s">
        <v>28</v>
      </c>
      <c r="B15" s="50" t="s">
        <v>80</v>
      </c>
      <c r="C15" s="47">
        <v>0</v>
      </c>
      <c r="D15" s="47">
        <v>50</v>
      </c>
      <c r="E15" s="47">
        <v>50</v>
      </c>
      <c r="F15" s="68">
        <v>0</v>
      </c>
      <c r="G15" s="43">
        <v>0</v>
      </c>
    </row>
    <row r="16" spans="1:11" s="6" customFormat="1" ht="15.75" x14ac:dyDescent="0.2">
      <c r="A16" s="45" t="s">
        <v>30</v>
      </c>
      <c r="B16" s="50" t="s">
        <v>81</v>
      </c>
      <c r="C16" s="47">
        <v>0</v>
      </c>
      <c r="D16" s="47">
        <v>0</v>
      </c>
      <c r="E16" s="47">
        <v>0</v>
      </c>
      <c r="F16" s="68">
        <v>0</v>
      </c>
      <c r="G16" s="43">
        <v>0</v>
      </c>
    </row>
    <row r="17" spans="1:7" s="4" customFormat="1" ht="15.75" x14ac:dyDescent="0.2">
      <c r="A17" s="48"/>
      <c r="B17" s="51" t="s">
        <v>7</v>
      </c>
      <c r="C17" s="49">
        <f>C4+C5+C7+C8+C9+C10+C11+C12+C13+C14+C15+C16</f>
        <v>0</v>
      </c>
      <c r="D17" s="49">
        <f>D4+D5+D7+D8+D9+D10+D11+D12+D13+D14+D15+D16</f>
        <v>200</v>
      </c>
      <c r="E17" s="49">
        <f>E4+E5+E7+E8+E9+E10+E11+E12+E13+E14+E15+E16</f>
        <v>200</v>
      </c>
      <c r="F17" s="49">
        <v>0</v>
      </c>
      <c r="G17" s="49">
        <f>E17/D17*100</f>
        <v>100</v>
      </c>
    </row>
    <row r="18" spans="1:7" x14ac:dyDescent="0.25">
      <c r="D18" s="10"/>
    </row>
    <row r="19" spans="1:7" x14ac:dyDescent="0.25">
      <c r="C19" s="38"/>
      <c r="D19" s="38"/>
      <c r="E19" s="38"/>
      <c r="F19" s="38"/>
      <c r="G19" s="39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tabSelected="1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7.85546875" style="9" customWidth="1"/>
    <col min="5" max="5" width="12.85546875" style="11" customWidth="1"/>
    <col min="6" max="6" width="13.28515625" style="11" customWidth="1"/>
    <col min="7" max="7" width="11.7109375" style="11" customWidth="1"/>
  </cols>
  <sheetData>
    <row r="1" spans="1:10" ht="64.5" customHeight="1" x14ac:dyDescent="0.25">
      <c r="A1" s="77" t="s">
        <v>89</v>
      </c>
      <c r="B1" s="78"/>
      <c r="C1" s="78"/>
      <c r="D1" s="78"/>
      <c r="E1" s="78"/>
      <c r="F1" s="78"/>
      <c r="G1" s="78"/>
      <c r="H1" s="1"/>
      <c r="I1" s="1"/>
      <c r="J1" s="1"/>
    </row>
    <row r="2" spans="1:10" ht="48" x14ac:dyDescent="0.25">
      <c r="A2" s="2" t="s">
        <v>0</v>
      </c>
      <c r="B2" s="14" t="s">
        <v>1</v>
      </c>
      <c r="C2" s="14" t="s">
        <v>98</v>
      </c>
      <c r="D2" s="14" t="s">
        <v>99</v>
      </c>
      <c r="E2" s="14" t="s">
        <v>83</v>
      </c>
      <c r="F2" s="14" t="s">
        <v>2</v>
      </c>
      <c r="G2" s="14" t="s">
        <v>3</v>
      </c>
      <c r="H2" s="1"/>
      <c r="I2" s="1"/>
      <c r="J2" s="1"/>
    </row>
    <row r="3" spans="1:10" s="4" customFormat="1" ht="12.75" x14ac:dyDescent="0.2">
      <c r="A3" s="15"/>
      <c r="B3" s="16" t="s">
        <v>9</v>
      </c>
      <c r="C3" s="17">
        <f>C4+C5</f>
        <v>0</v>
      </c>
      <c r="D3" s="18">
        <f>D4+D5</f>
        <v>2250</v>
      </c>
      <c r="E3" s="18">
        <f>E4+E5</f>
        <v>2250</v>
      </c>
      <c r="F3" s="19">
        <v>0</v>
      </c>
      <c r="G3" s="19">
        <f t="shared" ref="G3:G17" si="0">E3/D3*100</f>
        <v>100</v>
      </c>
    </row>
    <row r="4" spans="1:10" s="6" customFormat="1" ht="12.75" x14ac:dyDescent="0.2">
      <c r="A4" s="20" t="s">
        <v>5</v>
      </c>
      <c r="B4" s="21" t="s">
        <v>10</v>
      </c>
      <c r="C4" s="22">
        <v>0</v>
      </c>
      <c r="D4" s="23">
        <v>2000</v>
      </c>
      <c r="E4" s="23">
        <v>2000</v>
      </c>
      <c r="F4" s="24">
        <v>0</v>
      </c>
      <c r="G4" s="24">
        <f t="shared" si="0"/>
        <v>100</v>
      </c>
    </row>
    <row r="5" spans="1:10" s="6" customFormat="1" ht="12.75" x14ac:dyDescent="0.2">
      <c r="A5" s="20" t="s">
        <v>72</v>
      </c>
      <c r="B5" s="21" t="s">
        <v>11</v>
      </c>
      <c r="C5" s="22">
        <v>0</v>
      </c>
      <c r="D5" s="23">
        <v>250</v>
      </c>
      <c r="E5" s="23">
        <v>250</v>
      </c>
      <c r="F5" s="24">
        <v>0</v>
      </c>
      <c r="G5" s="24">
        <f t="shared" si="0"/>
        <v>100</v>
      </c>
    </row>
    <row r="6" spans="1:10" s="4" customFormat="1" ht="12.75" x14ac:dyDescent="0.2">
      <c r="A6" s="25"/>
      <c r="B6" s="16" t="s">
        <v>4</v>
      </c>
      <c r="C6" s="26">
        <f>SUM(C7:C16)</f>
        <v>0</v>
      </c>
      <c r="D6" s="27">
        <f>SUM(D7:D16)</f>
        <v>5000</v>
      </c>
      <c r="E6" s="27">
        <f>SUM(E7:E16)</f>
        <v>5000</v>
      </c>
      <c r="F6" s="19">
        <v>0</v>
      </c>
      <c r="G6" s="19">
        <f t="shared" si="0"/>
        <v>100</v>
      </c>
    </row>
    <row r="7" spans="1:10" s="6" customFormat="1" ht="12.75" x14ac:dyDescent="0.2">
      <c r="A7" s="20" t="s">
        <v>12</v>
      </c>
      <c r="B7" s="21" t="s">
        <v>73</v>
      </c>
      <c r="C7" s="22">
        <v>0</v>
      </c>
      <c r="D7" s="23">
        <v>250</v>
      </c>
      <c r="E7" s="23">
        <v>250</v>
      </c>
      <c r="F7" s="24">
        <v>0</v>
      </c>
      <c r="G7" s="24">
        <f t="shared" si="0"/>
        <v>100</v>
      </c>
    </row>
    <row r="8" spans="1:10" s="6" customFormat="1" ht="12.75" x14ac:dyDescent="0.2">
      <c r="A8" s="20" t="s">
        <v>14</v>
      </c>
      <c r="B8" s="28" t="s">
        <v>74</v>
      </c>
      <c r="C8" s="22">
        <v>0</v>
      </c>
      <c r="D8" s="29">
        <v>600</v>
      </c>
      <c r="E8" s="29">
        <v>600</v>
      </c>
      <c r="F8" s="24">
        <v>0</v>
      </c>
      <c r="G8" s="24">
        <f t="shared" si="0"/>
        <v>100</v>
      </c>
    </row>
    <row r="9" spans="1:10" s="6" customFormat="1" ht="12.75" x14ac:dyDescent="0.2">
      <c r="A9" s="20" t="s">
        <v>16</v>
      </c>
      <c r="B9" s="28" t="s">
        <v>75</v>
      </c>
      <c r="C9" s="22">
        <v>0</v>
      </c>
      <c r="D9" s="29">
        <v>0</v>
      </c>
      <c r="E9" s="29">
        <v>0</v>
      </c>
      <c r="F9" s="24">
        <v>0</v>
      </c>
      <c r="G9" s="24">
        <v>0</v>
      </c>
    </row>
    <row r="10" spans="1:10" s="6" customFormat="1" ht="12.75" x14ac:dyDescent="0.2">
      <c r="A10" s="20" t="s">
        <v>18</v>
      </c>
      <c r="B10" s="28" t="s">
        <v>76</v>
      </c>
      <c r="C10" s="22">
        <v>0</v>
      </c>
      <c r="D10" s="29">
        <v>150</v>
      </c>
      <c r="E10" s="29">
        <v>150</v>
      </c>
      <c r="F10" s="24">
        <v>0</v>
      </c>
      <c r="G10" s="24">
        <v>0</v>
      </c>
    </row>
    <row r="11" spans="1:10" s="6" customFormat="1" ht="12.75" x14ac:dyDescent="0.2">
      <c r="A11" s="20" t="s">
        <v>20</v>
      </c>
      <c r="B11" s="28" t="s">
        <v>6</v>
      </c>
      <c r="C11" s="22">
        <v>0</v>
      </c>
      <c r="D11" s="29">
        <v>450</v>
      </c>
      <c r="E11" s="29">
        <v>450</v>
      </c>
      <c r="F11" s="24">
        <v>0</v>
      </c>
      <c r="G11" s="24">
        <f t="shared" si="0"/>
        <v>100</v>
      </c>
    </row>
    <row r="12" spans="1:10" s="6" customFormat="1" ht="12.75" x14ac:dyDescent="0.2">
      <c r="A12" s="20" t="s">
        <v>22</v>
      </c>
      <c r="B12" s="28" t="s">
        <v>77</v>
      </c>
      <c r="C12" s="22">
        <v>0</v>
      </c>
      <c r="D12" s="29">
        <v>950</v>
      </c>
      <c r="E12" s="29">
        <v>950</v>
      </c>
      <c r="F12" s="24">
        <v>0</v>
      </c>
      <c r="G12" s="24">
        <f t="shared" si="0"/>
        <v>100</v>
      </c>
    </row>
    <row r="13" spans="1:10" s="6" customFormat="1" ht="12.75" x14ac:dyDescent="0.2">
      <c r="A13" s="20" t="s">
        <v>24</v>
      </c>
      <c r="B13" s="28" t="s">
        <v>78</v>
      </c>
      <c r="C13" s="22">
        <v>0</v>
      </c>
      <c r="D13" s="29">
        <v>750</v>
      </c>
      <c r="E13" s="29">
        <v>750</v>
      </c>
      <c r="F13" s="24">
        <v>0</v>
      </c>
      <c r="G13" s="24">
        <f t="shared" si="0"/>
        <v>100</v>
      </c>
    </row>
    <row r="14" spans="1:10" s="6" customFormat="1" ht="12.75" x14ac:dyDescent="0.2">
      <c r="A14" s="20" t="s">
        <v>26</v>
      </c>
      <c r="B14" s="28" t="s">
        <v>79</v>
      </c>
      <c r="C14" s="22">
        <v>0</v>
      </c>
      <c r="D14" s="29">
        <v>700</v>
      </c>
      <c r="E14" s="29">
        <v>700</v>
      </c>
      <c r="F14" s="24">
        <v>0</v>
      </c>
      <c r="G14" s="24">
        <f t="shared" si="0"/>
        <v>100</v>
      </c>
    </row>
    <row r="15" spans="1:10" s="6" customFormat="1" ht="12.75" x14ac:dyDescent="0.2">
      <c r="A15" s="20" t="s">
        <v>28</v>
      </c>
      <c r="B15" s="28" t="s">
        <v>80</v>
      </c>
      <c r="C15" s="22">
        <v>0</v>
      </c>
      <c r="D15" s="29">
        <v>800</v>
      </c>
      <c r="E15" s="29">
        <v>800</v>
      </c>
      <c r="F15" s="24">
        <v>0</v>
      </c>
      <c r="G15" s="24">
        <f t="shared" si="0"/>
        <v>100</v>
      </c>
    </row>
    <row r="16" spans="1:10" s="6" customFormat="1" ht="12.75" x14ac:dyDescent="0.2">
      <c r="A16" s="20" t="s">
        <v>30</v>
      </c>
      <c r="B16" s="28" t="s">
        <v>81</v>
      </c>
      <c r="C16" s="22">
        <v>0</v>
      </c>
      <c r="D16" s="29">
        <v>350</v>
      </c>
      <c r="E16" s="29">
        <v>350</v>
      </c>
      <c r="F16" s="24">
        <v>0</v>
      </c>
      <c r="G16" s="24">
        <f t="shared" si="0"/>
        <v>100</v>
      </c>
    </row>
    <row r="17" spans="1:7" s="4" customFormat="1" ht="12.75" x14ac:dyDescent="0.2">
      <c r="A17" s="25"/>
      <c r="B17" s="30" t="s">
        <v>7</v>
      </c>
      <c r="C17" s="26">
        <f>C6+C3</f>
        <v>0</v>
      </c>
      <c r="D17" s="26">
        <f>D6+D3</f>
        <v>7250</v>
      </c>
      <c r="E17" s="26">
        <f>E6+E3</f>
        <v>7250</v>
      </c>
      <c r="F17" s="19">
        <v>0</v>
      </c>
      <c r="G17" s="19">
        <f t="shared" si="0"/>
        <v>100</v>
      </c>
    </row>
    <row r="18" spans="1:7" x14ac:dyDescent="0.25">
      <c r="C18" s="10"/>
      <c r="D18" s="10"/>
      <c r="E18" s="31"/>
      <c r="F18" s="31"/>
      <c r="G18" s="31"/>
    </row>
    <row r="19" spans="1:7" x14ac:dyDescent="0.25">
      <c r="C19" s="32"/>
      <c r="D19" s="32"/>
      <c r="E19" s="33"/>
      <c r="F19" s="31"/>
      <c r="G19" s="3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tabSelected="1" topLeftCell="A4" workbookViewId="0">
      <selection activeCell="J6" sqref="J6"/>
    </sheetView>
  </sheetViews>
  <sheetFormatPr defaultRowHeight="15" x14ac:dyDescent="0.25"/>
  <cols>
    <col min="1" max="1" width="4.42578125" style="8" customWidth="1"/>
    <col min="2" max="2" width="24.5703125" customWidth="1"/>
    <col min="3" max="3" width="17.7109375" style="9" customWidth="1"/>
    <col min="4" max="4" width="17.85546875" style="9" customWidth="1"/>
    <col min="5" max="5" width="12.85546875" style="11" customWidth="1"/>
    <col min="6" max="6" width="13.28515625" style="11" customWidth="1"/>
    <col min="7" max="7" width="11.7109375" style="11" customWidth="1"/>
  </cols>
  <sheetData>
    <row r="1" spans="1:10" ht="119.25" customHeight="1" x14ac:dyDescent="0.25">
      <c r="A1" s="75" t="s">
        <v>90</v>
      </c>
      <c r="B1" s="76"/>
      <c r="C1" s="76"/>
      <c r="D1" s="76"/>
      <c r="E1" s="76"/>
      <c r="F1" s="76"/>
      <c r="G1" s="76"/>
      <c r="H1" s="1"/>
      <c r="I1" s="1"/>
      <c r="J1" s="1"/>
    </row>
    <row r="2" spans="1:10" ht="94.5" x14ac:dyDescent="0.25">
      <c r="A2" s="40" t="s">
        <v>0</v>
      </c>
      <c r="B2" s="40" t="s">
        <v>1</v>
      </c>
      <c r="C2" s="40" t="s">
        <v>92</v>
      </c>
      <c r="D2" s="40" t="s">
        <v>99</v>
      </c>
      <c r="E2" s="40" t="s">
        <v>83</v>
      </c>
      <c r="F2" s="40" t="s">
        <v>2</v>
      </c>
      <c r="G2" s="40" t="s">
        <v>3</v>
      </c>
      <c r="H2" s="1"/>
      <c r="I2" s="1"/>
      <c r="J2" s="1"/>
    </row>
    <row r="3" spans="1:10" s="4" customFormat="1" ht="15.75" x14ac:dyDescent="0.2">
      <c r="A3" s="41"/>
      <c r="B3" s="42" t="s">
        <v>9</v>
      </c>
      <c r="C3" s="43">
        <f>C4+C5</f>
        <v>0</v>
      </c>
      <c r="D3" s="43">
        <f>D4+D5</f>
        <v>7567.2</v>
      </c>
      <c r="E3" s="43">
        <f>E4+E5</f>
        <v>11032</v>
      </c>
      <c r="F3" s="49">
        <v>0</v>
      </c>
      <c r="G3" s="49">
        <f>E3/D3*100</f>
        <v>145.78708108679567</v>
      </c>
    </row>
    <row r="4" spans="1:10" s="6" customFormat="1" ht="31.5" x14ac:dyDescent="0.2">
      <c r="A4" s="45" t="s">
        <v>5</v>
      </c>
      <c r="B4" s="46" t="s">
        <v>10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</row>
    <row r="5" spans="1:10" s="6" customFormat="1" ht="31.5" x14ac:dyDescent="0.2">
      <c r="A5" s="45" t="s">
        <v>72</v>
      </c>
      <c r="B5" s="46" t="s">
        <v>11</v>
      </c>
      <c r="C5" s="47">
        <v>0</v>
      </c>
      <c r="D5" s="53">
        <v>7567.2</v>
      </c>
      <c r="E5" s="53">
        <v>11032</v>
      </c>
      <c r="F5" s="47">
        <v>0</v>
      </c>
      <c r="G5" s="47">
        <f>E5/D5*100</f>
        <v>145.78708108679567</v>
      </c>
    </row>
    <row r="6" spans="1:10" s="4" customFormat="1" ht="31.5" x14ac:dyDescent="0.2">
      <c r="A6" s="48"/>
      <c r="B6" s="42" t="s">
        <v>4</v>
      </c>
      <c r="C6" s="49">
        <f>SUM(C7:C16)</f>
        <v>0</v>
      </c>
      <c r="D6" s="49">
        <f>SUM(D7:D16)</f>
        <v>0</v>
      </c>
      <c r="E6" s="49">
        <f>SUM(E7:E16)</f>
        <v>0</v>
      </c>
      <c r="F6" s="49">
        <v>0</v>
      </c>
      <c r="G6" s="49">
        <v>0</v>
      </c>
    </row>
    <row r="7" spans="1:10" s="6" customFormat="1" ht="15.75" x14ac:dyDescent="0.2">
      <c r="A7" s="45" t="s">
        <v>12</v>
      </c>
      <c r="B7" s="46" t="s">
        <v>73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</row>
    <row r="8" spans="1:10" s="6" customFormat="1" ht="31.5" x14ac:dyDescent="0.2">
      <c r="A8" s="45" t="s">
        <v>14</v>
      </c>
      <c r="B8" s="50" t="s">
        <v>74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</row>
    <row r="9" spans="1:10" s="6" customFormat="1" ht="15.75" x14ac:dyDescent="0.2">
      <c r="A9" s="45" t="s">
        <v>16</v>
      </c>
      <c r="B9" s="50" t="s">
        <v>75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</row>
    <row r="10" spans="1:10" s="6" customFormat="1" ht="15.75" x14ac:dyDescent="0.2">
      <c r="A10" s="45" t="s">
        <v>18</v>
      </c>
      <c r="B10" s="50" t="s">
        <v>76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</row>
    <row r="11" spans="1:10" s="6" customFormat="1" ht="31.5" x14ac:dyDescent="0.2">
      <c r="A11" s="45" t="s">
        <v>20</v>
      </c>
      <c r="B11" s="50" t="s">
        <v>6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10" s="6" customFormat="1" ht="15.75" x14ac:dyDescent="0.2">
      <c r="A12" s="45" t="s">
        <v>22</v>
      </c>
      <c r="B12" s="50" t="s">
        <v>77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10" s="6" customFormat="1" ht="15.75" x14ac:dyDescent="0.2">
      <c r="A13" s="45" t="s">
        <v>24</v>
      </c>
      <c r="B13" s="50" t="s">
        <v>78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10" s="6" customFormat="1" ht="15.75" x14ac:dyDescent="0.2">
      <c r="A14" s="45" t="s">
        <v>26</v>
      </c>
      <c r="B14" s="50" t="s">
        <v>79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10" s="6" customFormat="1" ht="31.5" x14ac:dyDescent="0.2">
      <c r="A15" s="45" t="s">
        <v>28</v>
      </c>
      <c r="B15" s="50" t="s">
        <v>80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10" s="6" customFormat="1" ht="15.75" x14ac:dyDescent="0.2">
      <c r="A16" s="45" t="s">
        <v>30</v>
      </c>
      <c r="B16" s="50" t="s">
        <v>81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s="4" customFormat="1" ht="15.75" x14ac:dyDescent="0.2">
      <c r="A17" s="48"/>
      <c r="B17" s="51" t="s">
        <v>7</v>
      </c>
      <c r="C17" s="49">
        <f>C4+C5+C7+C8+C9+C10+C11+C12+C13+C14+C15+C16</f>
        <v>0</v>
      </c>
      <c r="D17" s="49">
        <f>D4+D5+D7+D8+D9+D10+D11+D12+D13+D14+D15+D16</f>
        <v>7567.2</v>
      </c>
      <c r="E17" s="49">
        <f>E4+E5+E7+E8+E9+E10+E11+E12+E13+E14+E15+E16</f>
        <v>11032</v>
      </c>
      <c r="F17" s="49">
        <v>0</v>
      </c>
      <c r="G17" s="49">
        <f>E17/D17*100</f>
        <v>145.78708108679567</v>
      </c>
    </row>
    <row r="18" spans="1:7" x14ac:dyDescent="0.25">
      <c r="D18" s="10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20"/>
  <sheetViews>
    <sheetView tabSelected="1" topLeftCell="A10" workbookViewId="0">
      <selection activeCell="J6" sqref="J6"/>
    </sheetView>
  </sheetViews>
  <sheetFormatPr defaultRowHeight="15" x14ac:dyDescent="0.25"/>
  <cols>
    <col min="1" max="1" width="4.42578125" style="58" customWidth="1"/>
    <col min="2" max="2" width="32.28515625" style="56" customWidth="1"/>
    <col min="3" max="3" width="17.7109375" style="59" customWidth="1"/>
    <col min="4" max="4" width="17.85546875" style="59" customWidth="1"/>
    <col min="5" max="5" width="12.85546875" style="56" customWidth="1"/>
    <col min="6" max="6" width="12.7109375" style="56" customWidth="1"/>
    <col min="7" max="7" width="11.7109375" style="56" customWidth="1"/>
    <col min="8" max="16384" width="9.140625" style="56"/>
  </cols>
  <sheetData>
    <row r="1" spans="1:13" ht="72" customHeight="1" x14ac:dyDescent="0.25">
      <c r="A1" s="79" t="s">
        <v>91</v>
      </c>
      <c r="B1" s="80"/>
      <c r="C1" s="80"/>
      <c r="D1" s="80"/>
      <c r="E1" s="80"/>
      <c r="F1" s="80"/>
      <c r="G1" s="80"/>
      <c r="H1" s="54" t="s">
        <v>8</v>
      </c>
      <c r="I1" s="54"/>
      <c r="J1" s="54"/>
    </row>
    <row r="2" spans="1:13" ht="83.25" customHeight="1" x14ac:dyDescent="0.25">
      <c r="A2" s="57" t="s">
        <v>0</v>
      </c>
      <c r="B2" s="57" t="s">
        <v>1</v>
      </c>
      <c r="C2" s="57" t="s">
        <v>98</v>
      </c>
      <c r="D2" s="57" t="s">
        <v>93</v>
      </c>
      <c r="E2" s="57" t="s">
        <v>83</v>
      </c>
      <c r="F2" s="57" t="s">
        <v>2</v>
      </c>
      <c r="G2" s="57" t="s">
        <v>3</v>
      </c>
      <c r="H2" s="54"/>
      <c r="I2" s="54"/>
      <c r="J2" s="73"/>
      <c r="K2" s="74"/>
      <c r="L2" s="74"/>
      <c r="M2" s="74"/>
    </row>
    <row r="3" spans="1:13" x14ac:dyDescent="0.25">
      <c r="A3" s="57"/>
      <c r="B3" s="3" t="s">
        <v>9</v>
      </c>
      <c r="C3" s="30">
        <f>C4+C5</f>
        <v>0</v>
      </c>
      <c r="D3" s="30">
        <f>D4+D5</f>
        <v>3360</v>
      </c>
      <c r="E3" s="30">
        <f>E4+E5</f>
        <v>3360</v>
      </c>
      <c r="F3" s="61">
        <v>0</v>
      </c>
      <c r="G3" s="61">
        <f t="shared" ref="G3:G37" si="0">E3/D3*100</f>
        <v>100</v>
      </c>
      <c r="H3" s="54"/>
      <c r="I3" s="54"/>
      <c r="J3" s="12"/>
      <c r="K3" s="12"/>
      <c r="L3" s="12"/>
      <c r="M3" s="12"/>
    </row>
    <row r="4" spans="1:13" s="55" customFormat="1" x14ac:dyDescent="0.25">
      <c r="A4" s="57">
        <v>1</v>
      </c>
      <c r="B4" s="13" t="s">
        <v>10</v>
      </c>
      <c r="C4" s="28">
        <v>0</v>
      </c>
      <c r="D4" s="62">
        <v>2795</v>
      </c>
      <c r="E4" s="62">
        <v>2795</v>
      </c>
      <c r="F4" s="63">
        <v>0</v>
      </c>
      <c r="G4" s="63">
        <f t="shared" si="0"/>
        <v>100</v>
      </c>
      <c r="H4" s="54"/>
      <c r="I4" s="54"/>
      <c r="J4" s="12"/>
      <c r="K4" s="12"/>
      <c r="L4" s="12"/>
      <c r="M4" s="12"/>
    </row>
    <row r="5" spans="1:13" s="55" customFormat="1" x14ac:dyDescent="0.25">
      <c r="A5" s="57">
        <v>2</v>
      </c>
      <c r="B5" s="13" t="s">
        <v>11</v>
      </c>
      <c r="C5" s="28">
        <v>0</v>
      </c>
      <c r="D5" s="62">
        <v>565</v>
      </c>
      <c r="E5" s="62">
        <v>565</v>
      </c>
      <c r="F5" s="63">
        <v>0</v>
      </c>
      <c r="G5" s="63">
        <f t="shared" si="0"/>
        <v>100</v>
      </c>
      <c r="H5" s="54"/>
      <c r="I5" s="54"/>
      <c r="J5" s="12"/>
      <c r="K5" s="12"/>
      <c r="L5" s="12"/>
      <c r="M5" s="12"/>
    </row>
    <row r="6" spans="1:13" x14ac:dyDescent="0.25">
      <c r="A6" s="57"/>
      <c r="B6" s="3" t="s">
        <v>4</v>
      </c>
      <c r="C6" s="30">
        <f>SUM(C7:C16)</f>
        <v>0</v>
      </c>
      <c r="D6" s="64">
        <f>SUM(D7:D16)</f>
        <v>6745.2</v>
      </c>
      <c r="E6" s="64">
        <f>SUM(E7:E16)</f>
        <v>6745.2</v>
      </c>
      <c r="F6" s="61">
        <v>0</v>
      </c>
      <c r="G6" s="61">
        <f t="shared" si="0"/>
        <v>100</v>
      </c>
      <c r="H6" s="54"/>
      <c r="I6" s="54"/>
      <c r="J6" s="12"/>
      <c r="K6" s="12"/>
      <c r="L6" s="12"/>
      <c r="M6" s="12"/>
    </row>
    <row r="7" spans="1:13" s="6" customFormat="1" ht="15" customHeight="1" x14ac:dyDescent="0.2">
      <c r="A7" s="5" t="s">
        <v>12</v>
      </c>
      <c r="B7" s="13" t="s">
        <v>13</v>
      </c>
      <c r="C7" s="28">
        <v>0</v>
      </c>
      <c r="D7" s="62">
        <v>670</v>
      </c>
      <c r="E7" s="62">
        <v>670</v>
      </c>
      <c r="F7" s="63">
        <v>0</v>
      </c>
      <c r="G7" s="63">
        <f t="shared" si="0"/>
        <v>100</v>
      </c>
    </row>
    <row r="8" spans="1:13" s="6" customFormat="1" ht="15" customHeight="1" x14ac:dyDescent="0.2">
      <c r="A8" s="5" t="s">
        <v>14</v>
      </c>
      <c r="B8" s="13" t="s">
        <v>15</v>
      </c>
      <c r="C8" s="28">
        <v>0</v>
      </c>
      <c r="D8" s="62">
        <v>935</v>
      </c>
      <c r="E8" s="62">
        <v>935</v>
      </c>
      <c r="F8" s="63">
        <v>0</v>
      </c>
      <c r="G8" s="63">
        <f t="shared" si="0"/>
        <v>100</v>
      </c>
    </row>
    <row r="9" spans="1:13" s="6" customFormat="1" ht="15" customHeight="1" x14ac:dyDescent="0.2">
      <c r="A9" s="5" t="s">
        <v>16</v>
      </c>
      <c r="B9" s="13" t="s">
        <v>17</v>
      </c>
      <c r="C9" s="28">
        <v>0</v>
      </c>
      <c r="D9" s="62">
        <v>550</v>
      </c>
      <c r="E9" s="62">
        <v>550</v>
      </c>
      <c r="F9" s="63">
        <v>0</v>
      </c>
      <c r="G9" s="63">
        <f t="shared" si="0"/>
        <v>100</v>
      </c>
    </row>
    <row r="10" spans="1:13" s="6" customFormat="1" ht="15" customHeight="1" x14ac:dyDescent="0.2">
      <c r="A10" s="5" t="s">
        <v>18</v>
      </c>
      <c r="B10" s="13" t="s">
        <v>19</v>
      </c>
      <c r="C10" s="28">
        <v>0</v>
      </c>
      <c r="D10" s="62">
        <v>20</v>
      </c>
      <c r="E10" s="62">
        <v>20</v>
      </c>
      <c r="F10" s="63">
        <v>0</v>
      </c>
      <c r="G10" s="63">
        <f t="shared" si="0"/>
        <v>100</v>
      </c>
    </row>
    <row r="11" spans="1:13" s="6" customFormat="1" ht="15" customHeight="1" x14ac:dyDescent="0.2">
      <c r="A11" s="5" t="s">
        <v>20</v>
      </c>
      <c r="B11" s="13" t="s">
        <v>21</v>
      </c>
      <c r="C11" s="28">
        <v>0</v>
      </c>
      <c r="D11" s="62">
        <v>990</v>
      </c>
      <c r="E11" s="62">
        <v>990</v>
      </c>
      <c r="F11" s="63">
        <v>0</v>
      </c>
      <c r="G11" s="63">
        <f t="shared" si="0"/>
        <v>100</v>
      </c>
    </row>
    <row r="12" spans="1:13" s="6" customFormat="1" ht="15" customHeight="1" x14ac:dyDescent="0.2">
      <c r="A12" s="5" t="s">
        <v>22</v>
      </c>
      <c r="B12" s="13" t="s">
        <v>23</v>
      </c>
      <c r="C12" s="28">
        <v>0</v>
      </c>
      <c r="D12" s="62">
        <v>130</v>
      </c>
      <c r="E12" s="62">
        <v>130</v>
      </c>
      <c r="F12" s="63">
        <v>0</v>
      </c>
      <c r="G12" s="63">
        <f t="shared" si="0"/>
        <v>100</v>
      </c>
    </row>
    <row r="13" spans="1:13" s="6" customFormat="1" ht="15" customHeight="1" x14ac:dyDescent="0.2">
      <c r="A13" s="5" t="s">
        <v>24</v>
      </c>
      <c r="B13" s="13" t="s">
        <v>25</v>
      </c>
      <c r="C13" s="28">
        <v>0</v>
      </c>
      <c r="D13" s="62">
        <v>1380</v>
      </c>
      <c r="E13" s="62">
        <v>1380</v>
      </c>
      <c r="F13" s="63">
        <v>0</v>
      </c>
      <c r="G13" s="63">
        <f t="shared" si="0"/>
        <v>100</v>
      </c>
    </row>
    <row r="14" spans="1:13" s="6" customFormat="1" ht="15" customHeight="1" x14ac:dyDescent="0.2">
      <c r="A14" s="5" t="s">
        <v>26</v>
      </c>
      <c r="B14" s="13" t="s">
        <v>27</v>
      </c>
      <c r="C14" s="28">
        <v>0</v>
      </c>
      <c r="D14" s="62">
        <v>400</v>
      </c>
      <c r="E14" s="62">
        <v>400</v>
      </c>
      <c r="F14" s="63">
        <v>0</v>
      </c>
      <c r="G14" s="63">
        <f t="shared" si="0"/>
        <v>100</v>
      </c>
    </row>
    <row r="15" spans="1:13" s="6" customFormat="1" ht="15" customHeight="1" x14ac:dyDescent="0.2">
      <c r="A15" s="5" t="s">
        <v>28</v>
      </c>
      <c r="B15" s="13" t="s">
        <v>29</v>
      </c>
      <c r="C15" s="28">
        <v>0</v>
      </c>
      <c r="D15" s="62">
        <v>670.2</v>
      </c>
      <c r="E15" s="62">
        <v>670.2</v>
      </c>
      <c r="F15" s="63">
        <v>0</v>
      </c>
      <c r="G15" s="63">
        <f t="shared" si="0"/>
        <v>100</v>
      </c>
    </row>
    <row r="16" spans="1:13" s="6" customFormat="1" ht="15" customHeight="1" x14ac:dyDescent="0.2">
      <c r="A16" s="5" t="s">
        <v>30</v>
      </c>
      <c r="B16" s="13" t="s">
        <v>31</v>
      </c>
      <c r="C16" s="28">
        <v>0</v>
      </c>
      <c r="D16" s="62">
        <v>1000</v>
      </c>
      <c r="E16" s="62">
        <v>1000</v>
      </c>
      <c r="F16" s="63">
        <v>0</v>
      </c>
      <c r="G16" s="63">
        <f t="shared" si="0"/>
        <v>100</v>
      </c>
    </row>
    <row r="17" spans="1:7" s="4" customFormat="1" ht="15" customHeight="1" x14ac:dyDescent="0.2">
      <c r="A17" s="7"/>
      <c r="B17" s="3" t="s">
        <v>32</v>
      </c>
      <c r="C17" s="30">
        <f>SUM(C18:C35)</f>
        <v>0</v>
      </c>
      <c r="D17" s="64">
        <f>SUM(D18:D35)</f>
        <v>4915</v>
      </c>
      <c r="E17" s="64">
        <f>SUM(E18:E35)</f>
        <v>4915</v>
      </c>
      <c r="F17" s="61">
        <v>0</v>
      </c>
      <c r="G17" s="61">
        <f t="shared" si="0"/>
        <v>100</v>
      </c>
    </row>
    <row r="18" spans="1:7" s="6" customFormat="1" ht="15" customHeight="1" x14ac:dyDescent="0.2">
      <c r="A18" s="5" t="s">
        <v>33</v>
      </c>
      <c r="B18" s="13" t="s">
        <v>34</v>
      </c>
      <c r="C18" s="28">
        <v>0</v>
      </c>
      <c r="D18" s="62">
        <v>50</v>
      </c>
      <c r="E18" s="62">
        <v>50</v>
      </c>
      <c r="F18" s="63">
        <v>0</v>
      </c>
      <c r="G18" s="63">
        <f t="shared" si="0"/>
        <v>100</v>
      </c>
    </row>
    <row r="19" spans="1:7" s="6" customFormat="1" ht="15" customHeight="1" x14ac:dyDescent="0.2">
      <c r="A19" s="5" t="s">
        <v>35</v>
      </c>
      <c r="B19" s="13" t="s">
        <v>36</v>
      </c>
      <c r="C19" s="28">
        <v>0</v>
      </c>
      <c r="D19" s="62">
        <v>650</v>
      </c>
      <c r="E19" s="62">
        <v>650</v>
      </c>
      <c r="F19" s="63">
        <v>0</v>
      </c>
      <c r="G19" s="63">
        <f t="shared" si="0"/>
        <v>100</v>
      </c>
    </row>
    <row r="20" spans="1:7" s="6" customFormat="1" ht="15" customHeight="1" x14ac:dyDescent="0.2">
      <c r="A20" s="5" t="s">
        <v>37</v>
      </c>
      <c r="B20" s="13" t="s">
        <v>38</v>
      </c>
      <c r="C20" s="28">
        <v>0</v>
      </c>
      <c r="D20" s="62">
        <v>50</v>
      </c>
      <c r="E20" s="62">
        <v>50</v>
      </c>
      <c r="F20" s="63">
        <v>0</v>
      </c>
      <c r="G20" s="63">
        <f t="shared" si="0"/>
        <v>100</v>
      </c>
    </row>
    <row r="21" spans="1:7" s="6" customFormat="1" ht="15" customHeight="1" x14ac:dyDescent="0.2">
      <c r="A21" s="5" t="s">
        <v>39</v>
      </c>
      <c r="B21" s="13" t="s">
        <v>40</v>
      </c>
      <c r="C21" s="28">
        <v>0</v>
      </c>
      <c r="D21" s="62">
        <v>300</v>
      </c>
      <c r="E21" s="62">
        <v>300</v>
      </c>
      <c r="F21" s="63">
        <v>0</v>
      </c>
      <c r="G21" s="63">
        <f t="shared" si="0"/>
        <v>100</v>
      </c>
    </row>
    <row r="22" spans="1:7" s="6" customFormat="1" ht="15" customHeight="1" x14ac:dyDescent="0.2">
      <c r="A22" s="5" t="s">
        <v>41</v>
      </c>
      <c r="B22" s="13" t="s">
        <v>42</v>
      </c>
      <c r="C22" s="28">
        <v>0</v>
      </c>
      <c r="D22" s="62">
        <v>170</v>
      </c>
      <c r="E22" s="62">
        <v>170</v>
      </c>
      <c r="F22" s="63">
        <v>0</v>
      </c>
      <c r="G22" s="63">
        <f t="shared" si="0"/>
        <v>100</v>
      </c>
    </row>
    <row r="23" spans="1:7" s="6" customFormat="1" ht="15" customHeight="1" x14ac:dyDescent="0.2">
      <c r="A23" s="5" t="s">
        <v>43</v>
      </c>
      <c r="B23" s="13" t="s">
        <v>44</v>
      </c>
      <c r="C23" s="28">
        <v>0</v>
      </c>
      <c r="D23" s="62">
        <v>50</v>
      </c>
      <c r="E23" s="62">
        <v>50</v>
      </c>
      <c r="F23" s="63">
        <v>0</v>
      </c>
      <c r="G23" s="63">
        <f t="shared" si="0"/>
        <v>100</v>
      </c>
    </row>
    <row r="24" spans="1:7" s="6" customFormat="1" ht="15" customHeight="1" x14ac:dyDescent="0.2">
      <c r="A24" s="5" t="s">
        <v>45</v>
      </c>
      <c r="B24" s="13" t="s">
        <v>46</v>
      </c>
      <c r="C24" s="28">
        <v>0</v>
      </c>
      <c r="D24" s="62">
        <v>50</v>
      </c>
      <c r="E24" s="62">
        <v>50</v>
      </c>
      <c r="F24" s="63">
        <v>0</v>
      </c>
      <c r="G24" s="63">
        <f t="shared" si="0"/>
        <v>100</v>
      </c>
    </row>
    <row r="25" spans="1:7" s="6" customFormat="1" ht="15" customHeight="1" x14ac:dyDescent="0.2">
      <c r="A25" s="5" t="s">
        <v>47</v>
      </c>
      <c r="B25" s="13" t="s">
        <v>48</v>
      </c>
      <c r="C25" s="28">
        <v>0</v>
      </c>
      <c r="D25" s="62">
        <v>100</v>
      </c>
      <c r="E25" s="62">
        <v>100</v>
      </c>
      <c r="F25" s="63">
        <v>0</v>
      </c>
      <c r="G25" s="63">
        <f t="shared" si="0"/>
        <v>100</v>
      </c>
    </row>
    <row r="26" spans="1:7" s="6" customFormat="1" ht="15" customHeight="1" x14ac:dyDescent="0.2">
      <c r="A26" s="5" t="s">
        <v>49</v>
      </c>
      <c r="B26" s="13" t="s">
        <v>50</v>
      </c>
      <c r="C26" s="28">
        <v>0</v>
      </c>
      <c r="D26" s="62">
        <v>100</v>
      </c>
      <c r="E26" s="62">
        <v>100</v>
      </c>
      <c r="F26" s="63">
        <v>0</v>
      </c>
      <c r="G26" s="63">
        <f t="shared" si="0"/>
        <v>100</v>
      </c>
    </row>
    <row r="27" spans="1:7" s="6" customFormat="1" ht="15" customHeight="1" x14ac:dyDescent="0.2">
      <c r="A27" s="5" t="s">
        <v>51</v>
      </c>
      <c r="B27" s="13" t="s">
        <v>52</v>
      </c>
      <c r="C27" s="28">
        <v>0</v>
      </c>
      <c r="D27" s="62">
        <v>500</v>
      </c>
      <c r="E27" s="62">
        <v>500</v>
      </c>
      <c r="F27" s="63">
        <v>0</v>
      </c>
      <c r="G27" s="63">
        <f t="shared" si="0"/>
        <v>100</v>
      </c>
    </row>
    <row r="28" spans="1:7" s="6" customFormat="1" ht="15" customHeight="1" x14ac:dyDescent="0.2">
      <c r="A28" s="5" t="s">
        <v>53</v>
      </c>
      <c r="B28" s="13" t="s">
        <v>54</v>
      </c>
      <c r="C28" s="28">
        <v>0</v>
      </c>
      <c r="D28" s="62">
        <v>165</v>
      </c>
      <c r="E28" s="62">
        <v>165</v>
      </c>
      <c r="F28" s="63">
        <v>0</v>
      </c>
      <c r="G28" s="63">
        <f t="shared" si="0"/>
        <v>100</v>
      </c>
    </row>
    <row r="29" spans="1:7" s="6" customFormat="1" ht="15" customHeight="1" x14ac:dyDescent="0.2">
      <c r="A29" s="5" t="s">
        <v>55</v>
      </c>
      <c r="B29" s="13" t="s">
        <v>56</v>
      </c>
      <c r="C29" s="28">
        <v>0</v>
      </c>
      <c r="D29" s="62">
        <v>50</v>
      </c>
      <c r="E29" s="62">
        <v>50</v>
      </c>
      <c r="F29" s="63">
        <v>0</v>
      </c>
      <c r="G29" s="63">
        <f t="shared" si="0"/>
        <v>100</v>
      </c>
    </row>
    <row r="30" spans="1:7" s="6" customFormat="1" ht="15" customHeight="1" x14ac:dyDescent="0.2">
      <c r="A30" s="5" t="s">
        <v>57</v>
      </c>
      <c r="B30" s="13" t="s">
        <v>58</v>
      </c>
      <c r="C30" s="28">
        <v>0</v>
      </c>
      <c r="D30" s="62">
        <v>400</v>
      </c>
      <c r="E30" s="62">
        <v>400</v>
      </c>
      <c r="F30" s="63">
        <v>0</v>
      </c>
      <c r="G30" s="63">
        <f t="shared" si="0"/>
        <v>100</v>
      </c>
    </row>
    <row r="31" spans="1:7" s="6" customFormat="1" ht="15" customHeight="1" x14ac:dyDescent="0.2">
      <c r="A31" s="5" t="s">
        <v>59</v>
      </c>
      <c r="B31" s="13" t="s">
        <v>60</v>
      </c>
      <c r="C31" s="28">
        <v>0</v>
      </c>
      <c r="D31" s="62">
        <v>930</v>
      </c>
      <c r="E31" s="62">
        <v>930</v>
      </c>
      <c r="F31" s="63">
        <v>0</v>
      </c>
      <c r="G31" s="63">
        <f t="shared" si="0"/>
        <v>100</v>
      </c>
    </row>
    <row r="32" spans="1:7" s="6" customFormat="1" ht="15" customHeight="1" x14ac:dyDescent="0.2">
      <c r="A32" s="5" t="s">
        <v>61</v>
      </c>
      <c r="B32" s="13" t="s">
        <v>62</v>
      </c>
      <c r="C32" s="28">
        <v>0</v>
      </c>
      <c r="D32" s="62">
        <v>400</v>
      </c>
      <c r="E32" s="62">
        <v>400</v>
      </c>
      <c r="F32" s="63">
        <v>0</v>
      </c>
      <c r="G32" s="63">
        <f t="shared" si="0"/>
        <v>100</v>
      </c>
    </row>
    <row r="33" spans="1:14" s="6" customFormat="1" ht="15" customHeight="1" x14ac:dyDescent="0.2">
      <c r="A33" s="5" t="s">
        <v>63</v>
      </c>
      <c r="B33" s="13" t="s">
        <v>64</v>
      </c>
      <c r="C33" s="28">
        <v>0</v>
      </c>
      <c r="D33" s="62">
        <v>50</v>
      </c>
      <c r="E33" s="62">
        <v>50</v>
      </c>
      <c r="F33" s="63">
        <v>0</v>
      </c>
      <c r="G33" s="63">
        <f t="shared" si="0"/>
        <v>100</v>
      </c>
    </row>
    <row r="34" spans="1:14" s="6" customFormat="1" ht="15" customHeight="1" x14ac:dyDescent="0.2">
      <c r="A34" s="5" t="s">
        <v>65</v>
      </c>
      <c r="B34" s="13" t="s">
        <v>66</v>
      </c>
      <c r="C34" s="28">
        <v>0</v>
      </c>
      <c r="D34" s="62">
        <v>800</v>
      </c>
      <c r="E34" s="62">
        <v>800</v>
      </c>
      <c r="F34" s="63">
        <v>0</v>
      </c>
      <c r="G34" s="63">
        <f t="shared" si="0"/>
        <v>100</v>
      </c>
    </row>
    <row r="35" spans="1:14" s="6" customFormat="1" ht="15" customHeight="1" x14ac:dyDescent="0.2">
      <c r="A35" s="5" t="s">
        <v>67</v>
      </c>
      <c r="B35" s="13" t="s">
        <v>68</v>
      </c>
      <c r="C35" s="28">
        <v>0</v>
      </c>
      <c r="D35" s="62">
        <v>100</v>
      </c>
      <c r="E35" s="62">
        <v>100</v>
      </c>
      <c r="F35" s="63">
        <v>0</v>
      </c>
      <c r="G35" s="63">
        <f t="shared" si="0"/>
        <v>100</v>
      </c>
    </row>
    <row r="36" spans="1:14" s="6" customFormat="1" ht="15" customHeight="1" x14ac:dyDescent="0.2">
      <c r="A36" s="5" t="s">
        <v>69</v>
      </c>
      <c r="B36" s="13" t="s">
        <v>70</v>
      </c>
      <c r="C36" s="65">
        <v>25000</v>
      </c>
      <c r="D36" s="66">
        <v>1564.8</v>
      </c>
      <c r="E36" s="66"/>
      <c r="F36" s="67">
        <f>E36/C36*100</f>
        <v>0</v>
      </c>
      <c r="G36" s="67">
        <f t="shared" si="0"/>
        <v>0</v>
      </c>
    </row>
    <row r="37" spans="1:14" s="4" customFormat="1" ht="15" customHeight="1" x14ac:dyDescent="0.2">
      <c r="A37" s="7"/>
      <c r="B37" s="3" t="s">
        <v>71</v>
      </c>
      <c r="C37" s="30">
        <f>C6+C3+C17+C36</f>
        <v>25000</v>
      </c>
      <c r="D37" s="30">
        <f>D6+D3+D17+D36</f>
        <v>16585</v>
      </c>
      <c r="E37" s="30">
        <f>E6+E3+E17+E36</f>
        <v>15020.2</v>
      </c>
      <c r="F37" s="61">
        <f>E37/C37*100</f>
        <v>60.080800000000004</v>
      </c>
      <c r="G37" s="61">
        <f t="shared" si="0"/>
        <v>90.564968344889962</v>
      </c>
      <c r="J37" s="74"/>
      <c r="K37" s="74"/>
      <c r="L37" s="74"/>
      <c r="M37" s="74"/>
      <c r="N37" s="74"/>
    </row>
    <row r="38" spans="1:14" x14ac:dyDescent="0.25">
      <c r="B38" s="6"/>
      <c r="D38" s="60"/>
      <c r="J38" s="74"/>
      <c r="K38" s="74"/>
      <c r="L38" s="74"/>
      <c r="M38" s="74"/>
      <c r="N38" s="74"/>
    </row>
    <row r="39" spans="1:14" x14ac:dyDescent="0.25">
      <c r="B39" s="6"/>
    </row>
    <row r="40" spans="1:14" x14ac:dyDescent="0.25">
      <c r="B40" s="6"/>
    </row>
    <row r="41" spans="1:14" x14ac:dyDescent="0.25">
      <c r="B41" s="6"/>
    </row>
    <row r="42" spans="1:14" x14ac:dyDescent="0.25">
      <c r="B42" s="6"/>
    </row>
    <row r="43" spans="1:14" x14ac:dyDescent="0.25">
      <c r="B43" s="6"/>
    </row>
    <row r="44" spans="1:14" x14ac:dyDescent="0.25">
      <c r="B44" s="6"/>
    </row>
    <row r="45" spans="1:14" x14ac:dyDescent="0.25">
      <c r="B45" s="6"/>
    </row>
    <row r="46" spans="1:14" x14ac:dyDescent="0.25">
      <c r="B46" s="6"/>
    </row>
    <row r="47" spans="1:14" x14ac:dyDescent="0.25">
      <c r="B47" s="6"/>
    </row>
    <row r="48" spans="1:14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</sheetData>
  <mergeCells count="3">
    <mergeCell ref="A1:G1"/>
    <mergeCell ref="J2:M2"/>
    <mergeCell ref="J37:N38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tabSelected="1" workbookViewId="0">
      <selection activeCell="J6" sqref="J6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п4.1</vt:lpstr>
      <vt:lpstr>п4.2</vt:lpstr>
      <vt:lpstr>п4.3</vt:lpstr>
      <vt:lpstr>п4.4</vt:lpstr>
      <vt:lpstr>п4.5</vt:lpstr>
      <vt:lpstr>п4.6</vt:lpstr>
      <vt:lpstr>п4.7</vt:lpstr>
      <vt:lpstr>п4.8</vt:lpstr>
      <vt:lpstr>Лист10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2018-06-14T05:45:24Z</dcterms:modified>
</cp:coreProperties>
</file>