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1" yWindow="351" windowWidth="19321" windowHeight="7563" activeTab="9"/>
  </bookViews>
  <sheets>
    <sheet name=" 2.1" sheetId="6" r:id="rId1"/>
    <sheet name="2.2" sheetId="7" r:id="rId2"/>
    <sheet name="2.3." sheetId="17" r:id="rId3"/>
    <sheet name="2.4." sheetId="9" r:id="rId4"/>
    <sheet name="2.5" sheetId="10" r:id="rId5"/>
    <sheet name="2.6" sheetId="11" r:id="rId6"/>
    <sheet name="2.7" sheetId="12" r:id="rId7"/>
    <sheet name="2.8" sheetId="13" r:id="rId8"/>
    <sheet name="2.9" sheetId="14" r:id="rId9"/>
    <sheet name="2.10" sheetId="15" r:id="rId10"/>
    <sheet name="2.11" sheetId="16" r:id="rId11"/>
  </sheets>
  <externalReferences>
    <externalReference r:id="rId12"/>
  </externalReferences>
  <definedNames>
    <definedName name="Svod0306" localSheetId="0">#REF!</definedName>
    <definedName name="Svod0306" localSheetId="10">#REF!</definedName>
    <definedName name="Svod0306" localSheetId="2">#REF!</definedName>
    <definedName name="Svod0306" localSheetId="3">#REF!</definedName>
    <definedName name="Svod0306" localSheetId="4">#REF!</definedName>
    <definedName name="Svod0306" localSheetId="5">#REF!</definedName>
    <definedName name="Svod0306" localSheetId="6">#REF!</definedName>
    <definedName name="Svod0306" localSheetId="7">#REF!</definedName>
    <definedName name="Svod0306">#REF!</definedName>
    <definedName name="XDO_?AM_MM?" localSheetId="0">#REF!</definedName>
    <definedName name="XDO_?AM_MM?" localSheetId="10">#REF!</definedName>
    <definedName name="XDO_?AM_MM?" localSheetId="2">#REF!</definedName>
    <definedName name="XDO_?AM_MM?" localSheetId="3">#REF!</definedName>
    <definedName name="XDO_?AM_MM?" localSheetId="4">#REF!</definedName>
    <definedName name="XDO_?AM_MM?" localSheetId="5">#REF!</definedName>
    <definedName name="XDO_?AM_MM?" localSheetId="6">#REF!</definedName>
    <definedName name="XDO_?AM_MM?" localSheetId="7">#REF!</definedName>
    <definedName name="XDO_?AM_MM?">#REF!</definedName>
    <definedName name="XDO_?AM_MM_2?" localSheetId="0">#REF!</definedName>
    <definedName name="XDO_?AM_MM_2?" localSheetId="10">#REF!</definedName>
    <definedName name="XDO_?AM_MM_2?" localSheetId="2">#REF!</definedName>
    <definedName name="XDO_?AM_MM_2?" localSheetId="3">#REF!</definedName>
    <definedName name="XDO_?AM_MM_2?" localSheetId="4">#REF!</definedName>
    <definedName name="XDO_?AM_MM_2?" localSheetId="5">#REF!</definedName>
    <definedName name="XDO_?AM_MM_2?" localSheetId="6">#REF!</definedName>
    <definedName name="XDO_?AM_MM_2?" localSheetId="7">#REF!</definedName>
    <definedName name="XDO_?AM_MM_2?">#REF!</definedName>
    <definedName name="XDO_?AM_MM_3?" localSheetId="0">#REF!</definedName>
    <definedName name="XDO_?AM_MM_3?" localSheetId="10">#REF!</definedName>
    <definedName name="XDO_?AM_MM_3?" localSheetId="2">#REF!</definedName>
    <definedName name="XDO_?AM_MM_3?" localSheetId="3">#REF!</definedName>
    <definedName name="XDO_?AM_MM_3?" localSheetId="4">#REF!</definedName>
    <definedName name="XDO_?AM_MM_3?" localSheetId="5">#REF!</definedName>
    <definedName name="XDO_?AM_MM_3?" localSheetId="6">#REF!</definedName>
    <definedName name="XDO_?AM_MM_3?" localSheetId="7">#REF!</definedName>
    <definedName name="XDO_?AM_MM_3?">#REF!</definedName>
    <definedName name="XDO_?AM_YY?" localSheetId="0">#REF!</definedName>
    <definedName name="XDO_?AM_YY?" localSheetId="10">#REF!</definedName>
    <definedName name="XDO_?AM_YY?" localSheetId="2">#REF!</definedName>
    <definedName name="XDO_?AM_YY?" localSheetId="3">#REF!</definedName>
    <definedName name="XDO_?AM_YY?" localSheetId="4">#REF!</definedName>
    <definedName name="XDO_?AM_YY?" localSheetId="5">#REF!</definedName>
    <definedName name="XDO_?AM_YY?" localSheetId="6">#REF!</definedName>
    <definedName name="XDO_?AM_YY?" localSheetId="7">#REF!</definedName>
    <definedName name="XDO_?AM_YY?">#REF!</definedName>
    <definedName name="XDO_?AM_YY_2?" localSheetId="0">#REF!</definedName>
    <definedName name="XDO_?AM_YY_2?" localSheetId="10">#REF!</definedName>
    <definedName name="XDO_?AM_YY_2?" localSheetId="2">#REF!</definedName>
    <definedName name="XDO_?AM_YY_2?" localSheetId="3">#REF!</definedName>
    <definedName name="XDO_?AM_YY_2?" localSheetId="4">#REF!</definedName>
    <definedName name="XDO_?AM_YY_2?" localSheetId="5">#REF!</definedName>
    <definedName name="XDO_?AM_YY_2?" localSheetId="6">#REF!</definedName>
    <definedName name="XDO_?AM_YY_2?" localSheetId="7">#REF!</definedName>
    <definedName name="XDO_?AM_YY_2?">#REF!</definedName>
    <definedName name="XDO_?AM_YY_3?" localSheetId="0">#REF!</definedName>
    <definedName name="XDO_?AM_YY_3?" localSheetId="10">#REF!</definedName>
    <definedName name="XDO_?AM_YY_3?" localSheetId="2">#REF!</definedName>
    <definedName name="XDO_?AM_YY_3?" localSheetId="3">#REF!</definedName>
    <definedName name="XDO_?AM_YY_3?" localSheetId="4">#REF!</definedName>
    <definedName name="XDO_?AM_YY_3?" localSheetId="5">#REF!</definedName>
    <definedName name="XDO_?AM_YY_3?" localSheetId="6">#REF!</definedName>
    <definedName name="XDO_?AM_YY_3?" localSheetId="7">#REF!</definedName>
    <definedName name="XDO_?AM_YY_3?">#REF!</definedName>
    <definedName name="XDO_?BS?" localSheetId="0">#REF!</definedName>
    <definedName name="XDO_?BS?" localSheetId="10">#REF!</definedName>
    <definedName name="XDO_?BS?" localSheetId="2">#REF!</definedName>
    <definedName name="XDO_?BS?" localSheetId="3">#REF!</definedName>
    <definedName name="XDO_?BS?" localSheetId="4">#REF!</definedName>
    <definedName name="XDO_?BS?" localSheetId="5">#REF!</definedName>
    <definedName name="XDO_?BS?" localSheetId="6">#REF!</definedName>
    <definedName name="XDO_?BS?" localSheetId="7">#REF!</definedName>
    <definedName name="XDO_?BS?">#REF!</definedName>
    <definedName name="XDO_?CODE_T?" localSheetId="0">#REF!</definedName>
    <definedName name="XDO_?CODE_T?" localSheetId="10">#REF!</definedName>
    <definedName name="XDO_?CODE_T?" localSheetId="2">#REF!</definedName>
    <definedName name="XDO_?CODE_T?" localSheetId="3">#REF!</definedName>
    <definedName name="XDO_?CODE_T?" localSheetId="4">#REF!</definedName>
    <definedName name="XDO_?CODE_T?" localSheetId="5">#REF!</definedName>
    <definedName name="XDO_?CODE_T?" localSheetId="6">#REF!</definedName>
    <definedName name="XDO_?CODE_T?" localSheetId="7">#REF!</definedName>
    <definedName name="XDO_?CODE_T?">#REF!</definedName>
    <definedName name="XDO_?IL?" localSheetId="0">#REF!</definedName>
    <definedName name="XDO_?IL?" localSheetId="10">#REF!</definedName>
    <definedName name="XDO_?IL?" localSheetId="2">#REF!</definedName>
    <definedName name="XDO_?IL?" localSheetId="3">#REF!</definedName>
    <definedName name="XDO_?IL?" localSheetId="4">#REF!</definedName>
    <definedName name="XDO_?IL?" localSheetId="5">#REF!</definedName>
    <definedName name="XDO_?IL?" localSheetId="6">#REF!</definedName>
    <definedName name="XDO_?IL?" localSheetId="7">#REF!</definedName>
    <definedName name="XDO_?IL?">#REF!</definedName>
    <definedName name="XDO_?KBK?" localSheetId="0">#REF!</definedName>
    <definedName name="XDO_?KBK?" localSheetId="10">#REF!</definedName>
    <definedName name="XDO_?KBK?" localSheetId="2">#REF!</definedName>
    <definedName name="XDO_?KBK?" localSheetId="3">#REF!</definedName>
    <definedName name="XDO_?KBK?" localSheetId="4">#REF!</definedName>
    <definedName name="XDO_?KBK?" localSheetId="5">#REF!</definedName>
    <definedName name="XDO_?KBK?" localSheetId="6">#REF!</definedName>
    <definedName name="XDO_?KBK?" localSheetId="7">#REF!</definedName>
    <definedName name="XDO_?KBK?">#REF!</definedName>
    <definedName name="XDO_?KBK_2?" localSheetId="0">#REF!</definedName>
    <definedName name="XDO_?KBK_2?" localSheetId="10">#REF!</definedName>
    <definedName name="XDO_?KBK_2?" localSheetId="2">#REF!</definedName>
    <definedName name="XDO_?KBK_2?" localSheetId="3">#REF!</definedName>
    <definedName name="XDO_?KBK_2?" localSheetId="4">#REF!</definedName>
    <definedName name="XDO_?KBK_2?" localSheetId="5">#REF!</definedName>
    <definedName name="XDO_?KBK_2?" localSheetId="6">#REF!</definedName>
    <definedName name="XDO_?KBK_2?" localSheetId="7">#REF!</definedName>
    <definedName name="XDO_?KBK_2?">#REF!</definedName>
    <definedName name="XDO_?NAME_BUD?" localSheetId="0">#REF!</definedName>
    <definedName name="XDO_?NAME_BUD?" localSheetId="10">#REF!</definedName>
    <definedName name="XDO_?NAME_BUD?" localSheetId="2">#REF!</definedName>
    <definedName name="XDO_?NAME_BUD?" localSheetId="3">#REF!</definedName>
    <definedName name="XDO_?NAME_BUD?" localSheetId="4">#REF!</definedName>
    <definedName name="XDO_?NAME_BUD?" localSheetId="5">#REF!</definedName>
    <definedName name="XDO_?NAME_BUD?" localSheetId="6">#REF!</definedName>
    <definedName name="XDO_?NAME_BUD?" localSheetId="7">#REF!</definedName>
    <definedName name="XDO_?NAME_BUD?">#REF!</definedName>
    <definedName name="XDO_?NAME_BUD_2?" localSheetId="0">#REF!</definedName>
    <definedName name="XDO_?NAME_BUD_2?" localSheetId="10">#REF!</definedName>
    <definedName name="XDO_?NAME_BUD_2?" localSheetId="2">#REF!</definedName>
    <definedName name="XDO_?NAME_BUD_2?" localSheetId="3">#REF!</definedName>
    <definedName name="XDO_?NAME_BUD_2?" localSheetId="4">#REF!</definedName>
    <definedName name="XDO_?NAME_BUD_2?" localSheetId="5">#REF!</definedName>
    <definedName name="XDO_?NAME_BUD_2?" localSheetId="6">#REF!</definedName>
    <definedName name="XDO_?NAME_BUD_2?" localSheetId="7">#REF!</definedName>
    <definedName name="XDO_?NAME_BUD_2?">#REF!</definedName>
    <definedName name="XDO_?NAME_MM?" localSheetId="0">#REF!</definedName>
    <definedName name="XDO_?NAME_MM?" localSheetId="10">#REF!</definedName>
    <definedName name="XDO_?NAME_MM?" localSheetId="2">#REF!</definedName>
    <definedName name="XDO_?NAME_MM?" localSheetId="3">#REF!</definedName>
    <definedName name="XDO_?NAME_MM?" localSheetId="4">#REF!</definedName>
    <definedName name="XDO_?NAME_MM?" localSheetId="5">#REF!</definedName>
    <definedName name="XDO_?NAME_MM?" localSheetId="6">#REF!</definedName>
    <definedName name="XDO_?NAME_MM?" localSheetId="7">#REF!</definedName>
    <definedName name="XDO_?NAME_MM?">#REF!</definedName>
    <definedName name="XDO_?NAME_T?" localSheetId="0">#REF!</definedName>
    <definedName name="XDO_?NAME_T?" localSheetId="10">#REF!</definedName>
    <definedName name="XDO_?NAME_T?" localSheetId="2">#REF!</definedName>
    <definedName name="XDO_?NAME_T?" localSheetId="3">#REF!</definedName>
    <definedName name="XDO_?NAME_T?" localSheetId="4">#REF!</definedName>
    <definedName name="XDO_?NAME_T?" localSheetId="5">#REF!</definedName>
    <definedName name="XDO_?NAME_T?" localSheetId="6">#REF!</definedName>
    <definedName name="XDO_?NAME_T?" localSheetId="7">#REF!</definedName>
    <definedName name="XDO_?NAME_T?">#REF!</definedName>
    <definedName name="XDO_?NAME_UFO?" localSheetId="0">#REF!</definedName>
    <definedName name="XDO_?NAME_UFO?" localSheetId="10">#REF!</definedName>
    <definedName name="XDO_?NAME_UFO?" localSheetId="2">#REF!</definedName>
    <definedName name="XDO_?NAME_UFO?" localSheetId="3">#REF!</definedName>
    <definedName name="XDO_?NAME_UFO?" localSheetId="4">#REF!</definedName>
    <definedName name="XDO_?NAME_UFO?" localSheetId="5">#REF!</definedName>
    <definedName name="XDO_?NAME_UFO?" localSheetId="6">#REF!</definedName>
    <definedName name="XDO_?NAME_UFO?" localSheetId="7">#REF!</definedName>
    <definedName name="XDO_?NAME_UFO?">#REF!</definedName>
    <definedName name="XDO_?NOTE?" localSheetId="0">#REF!</definedName>
    <definedName name="XDO_?NOTE?" localSheetId="10">#REF!</definedName>
    <definedName name="XDO_?NOTE?" localSheetId="2">#REF!</definedName>
    <definedName name="XDO_?NOTE?" localSheetId="3">#REF!</definedName>
    <definedName name="XDO_?NOTE?" localSheetId="4">#REF!</definedName>
    <definedName name="XDO_?NOTE?" localSheetId="5">#REF!</definedName>
    <definedName name="XDO_?NOTE?" localSheetId="6">#REF!</definedName>
    <definedName name="XDO_?NOTE?" localSheetId="7">#REF!</definedName>
    <definedName name="XDO_?NOTE?">#REF!</definedName>
    <definedName name="XDO_?NV?" localSheetId="0">#REF!</definedName>
    <definedName name="XDO_?NV?" localSheetId="10">#REF!</definedName>
    <definedName name="XDO_?NV?" localSheetId="2">#REF!</definedName>
    <definedName name="XDO_?NV?" localSheetId="3">#REF!</definedName>
    <definedName name="XDO_?NV?" localSheetId="4">#REF!</definedName>
    <definedName name="XDO_?NV?" localSheetId="5">#REF!</definedName>
    <definedName name="XDO_?NV?" localSheetId="6">#REF!</definedName>
    <definedName name="XDO_?NV?" localSheetId="7">#REF!</definedName>
    <definedName name="XDO_?NV?">#REF!</definedName>
    <definedName name="XDO_?REPORT_DATE?" localSheetId="0">#REF!</definedName>
    <definedName name="XDO_?REPORT_DATE?" localSheetId="10">#REF!</definedName>
    <definedName name="XDO_?REPORT_DATE?" localSheetId="2">#REF!</definedName>
    <definedName name="XDO_?REPORT_DATE?" localSheetId="3">#REF!</definedName>
    <definedName name="XDO_?REPORT_DATE?" localSheetId="4">#REF!</definedName>
    <definedName name="XDO_?REPORT_DATE?" localSheetId="5">#REF!</definedName>
    <definedName name="XDO_?REPORT_DATE?" localSheetId="6">#REF!</definedName>
    <definedName name="XDO_?REPORT_DATE?" localSheetId="7">#REF!</definedName>
    <definedName name="XDO_?REPORT_DATE?">#REF!</definedName>
    <definedName name="XDO_?REPORT_MM?" localSheetId="0">#REF!</definedName>
    <definedName name="XDO_?REPORT_MM?" localSheetId="10">#REF!</definedName>
    <definedName name="XDO_?REPORT_MM?" localSheetId="2">#REF!</definedName>
    <definedName name="XDO_?REPORT_MM?" localSheetId="3">#REF!</definedName>
    <definedName name="XDO_?REPORT_MM?" localSheetId="4">#REF!</definedName>
    <definedName name="XDO_?REPORT_MM?" localSheetId="5">#REF!</definedName>
    <definedName name="XDO_?REPORT_MM?" localSheetId="6">#REF!</definedName>
    <definedName name="XDO_?REPORT_MM?" localSheetId="7">#REF!</definedName>
    <definedName name="XDO_?REPORT_MM?">#REF!</definedName>
    <definedName name="XDO_?REPORT_MM_2?" localSheetId="0">#REF!</definedName>
    <definedName name="XDO_?REPORT_MM_2?" localSheetId="10">#REF!</definedName>
    <definedName name="XDO_?REPORT_MM_2?" localSheetId="2">#REF!</definedName>
    <definedName name="XDO_?REPORT_MM_2?" localSheetId="3">#REF!</definedName>
    <definedName name="XDO_?REPORT_MM_2?" localSheetId="4">#REF!</definedName>
    <definedName name="XDO_?REPORT_MM_2?" localSheetId="5">#REF!</definedName>
    <definedName name="XDO_?REPORT_MM_2?" localSheetId="6">#REF!</definedName>
    <definedName name="XDO_?REPORT_MM_2?" localSheetId="7">#REF!</definedName>
    <definedName name="XDO_?REPORT_MM_2?">#REF!</definedName>
    <definedName name="XDO_?SIGN5?" localSheetId="0">#REF!</definedName>
    <definedName name="XDO_?SIGN5?" localSheetId="10">#REF!</definedName>
    <definedName name="XDO_?SIGN5?" localSheetId="2">#REF!</definedName>
    <definedName name="XDO_?SIGN5?" localSheetId="3">#REF!</definedName>
    <definedName name="XDO_?SIGN5?" localSheetId="4">#REF!</definedName>
    <definedName name="XDO_?SIGN5?" localSheetId="5">#REF!</definedName>
    <definedName name="XDO_?SIGN5?" localSheetId="6">#REF!</definedName>
    <definedName name="XDO_?SIGN5?" localSheetId="7">#REF!</definedName>
    <definedName name="XDO_?SIGN5?">#REF!</definedName>
    <definedName name="XDO_?SIGN6?" localSheetId="0">#REF!</definedName>
    <definedName name="XDO_?SIGN6?" localSheetId="10">#REF!</definedName>
    <definedName name="XDO_?SIGN6?" localSheetId="2">#REF!</definedName>
    <definedName name="XDO_?SIGN6?" localSheetId="3">#REF!</definedName>
    <definedName name="XDO_?SIGN6?" localSheetId="4">#REF!</definedName>
    <definedName name="XDO_?SIGN6?" localSheetId="5">#REF!</definedName>
    <definedName name="XDO_?SIGN6?" localSheetId="6">#REF!</definedName>
    <definedName name="XDO_?SIGN6?" localSheetId="7">#REF!</definedName>
    <definedName name="XDO_?SIGN6?">#REF!</definedName>
    <definedName name="XDO_?SIGN7?" localSheetId="0">#REF!</definedName>
    <definedName name="XDO_?SIGN7?" localSheetId="10">#REF!</definedName>
    <definedName name="XDO_?SIGN7?" localSheetId="2">#REF!</definedName>
    <definedName name="XDO_?SIGN7?" localSheetId="3">#REF!</definedName>
    <definedName name="XDO_?SIGN7?" localSheetId="4">#REF!</definedName>
    <definedName name="XDO_?SIGN7?" localSheetId="5">#REF!</definedName>
    <definedName name="XDO_?SIGN7?" localSheetId="6">#REF!</definedName>
    <definedName name="XDO_?SIGN7?" localSheetId="7">#REF!</definedName>
    <definedName name="XDO_?SIGN7?">#REF!</definedName>
    <definedName name="XDO_GROUP_?EMPTY_1?" localSheetId="0">#REF!</definedName>
    <definedName name="XDO_GROUP_?EMPTY_1?" localSheetId="10">#REF!</definedName>
    <definedName name="XDO_GROUP_?EMPTY_1?" localSheetId="2">#REF!</definedName>
    <definedName name="XDO_GROUP_?EMPTY_1?" localSheetId="3">#REF!</definedName>
    <definedName name="XDO_GROUP_?EMPTY_1?" localSheetId="4">#REF!</definedName>
    <definedName name="XDO_GROUP_?EMPTY_1?" localSheetId="5">#REF!</definedName>
    <definedName name="XDO_GROUP_?EMPTY_1?" localSheetId="6">#REF!</definedName>
    <definedName name="XDO_GROUP_?EMPTY_1?" localSheetId="7">#REF!</definedName>
    <definedName name="XDO_GROUP_?EMPTY_1?">#REF!</definedName>
    <definedName name="XDO_GROUP_?LINE?" localSheetId="0">'[1]0531467'!#REF!</definedName>
    <definedName name="XDO_GROUP_?LINE?" localSheetId="10">'[1]0531467'!#REF!</definedName>
    <definedName name="XDO_GROUP_?LINE?" localSheetId="2">'[1]0531467'!#REF!</definedName>
    <definedName name="XDO_GROUP_?LINE?" localSheetId="3">'[1]0531467'!#REF!</definedName>
    <definedName name="XDO_GROUP_?LINE?" localSheetId="4">'[1]0531467'!#REF!</definedName>
    <definedName name="XDO_GROUP_?LINE?" localSheetId="5">'[1]0531467'!#REF!</definedName>
    <definedName name="XDO_GROUP_?LINE?" localSheetId="6">'[1]0531467'!#REF!</definedName>
    <definedName name="XDO_GROUP_?LINE?" localSheetId="7">'[1]0531467'!#REF!</definedName>
    <definedName name="XDO_GROUP_?LINE?">'[1]0531467'!#REF!</definedName>
    <definedName name="XDO_GROUP_?LIST_DATA?" localSheetId="0">#REF!</definedName>
    <definedName name="XDO_GROUP_?LIST_DATA?" localSheetId="10">#REF!</definedName>
    <definedName name="XDO_GROUP_?LIST_DATA?" localSheetId="2">#REF!</definedName>
    <definedName name="XDO_GROUP_?LIST_DATA?" localSheetId="3">#REF!</definedName>
    <definedName name="XDO_GROUP_?LIST_DATA?" localSheetId="4">#REF!</definedName>
    <definedName name="XDO_GROUP_?LIST_DATA?" localSheetId="5">#REF!</definedName>
    <definedName name="XDO_GROUP_?LIST_DATA?" localSheetId="6">#REF!</definedName>
    <definedName name="XDO_GROUP_?LIST_DATA?" localSheetId="7">#REF!</definedName>
    <definedName name="XDO_GROUP_?LIST_DATA?">#REF!</definedName>
    <definedName name="XDO_GROUP_?LIST_DATA_2?" localSheetId="0">#REF!</definedName>
    <definedName name="XDO_GROUP_?LIST_DATA_2?" localSheetId="10">#REF!</definedName>
    <definedName name="XDO_GROUP_?LIST_DATA_2?" localSheetId="2">#REF!</definedName>
    <definedName name="XDO_GROUP_?LIST_DATA_2?" localSheetId="3">#REF!</definedName>
    <definedName name="XDO_GROUP_?LIST_DATA_2?" localSheetId="4">#REF!</definedName>
    <definedName name="XDO_GROUP_?LIST_DATA_2?" localSheetId="5">#REF!</definedName>
    <definedName name="XDO_GROUP_?LIST_DATA_2?" localSheetId="6">#REF!</definedName>
    <definedName name="XDO_GROUP_?LIST_DATA_2?" localSheetId="7">#REF!</definedName>
    <definedName name="XDO_GROUP_?LIST_DATA_2?">#REF!</definedName>
    <definedName name="XDO_GROUP_?LIST_DATA_3?" localSheetId="0">#REF!</definedName>
    <definedName name="XDO_GROUP_?LIST_DATA_3?" localSheetId="10">#REF!</definedName>
    <definedName name="XDO_GROUP_?LIST_DATA_3?" localSheetId="2">#REF!</definedName>
    <definedName name="XDO_GROUP_?LIST_DATA_3?" localSheetId="3">#REF!</definedName>
    <definedName name="XDO_GROUP_?LIST_DATA_3?" localSheetId="4">#REF!</definedName>
    <definedName name="XDO_GROUP_?LIST_DATA_3?" localSheetId="5">#REF!</definedName>
    <definedName name="XDO_GROUP_?LIST_DATA_3?" localSheetId="6">#REF!</definedName>
    <definedName name="XDO_GROUP_?LIST_DATA_3?" localSheetId="7">#REF!</definedName>
    <definedName name="XDO_GROUP_?LIST_DATA_3?">#REF!</definedName>
    <definedName name="XDO_GROUP_?REPPRT?" localSheetId="0">#REF!</definedName>
    <definedName name="XDO_GROUP_?REPPRT?" localSheetId="10">#REF!</definedName>
    <definedName name="XDO_GROUP_?REPPRT?" localSheetId="2">#REF!</definedName>
    <definedName name="XDO_GROUP_?REPPRT?" localSheetId="3">#REF!</definedName>
    <definedName name="XDO_GROUP_?REPPRT?" localSheetId="4">#REF!</definedName>
    <definedName name="XDO_GROUP_?REPPRT?" localSheetId="5">#REF!</definedName>
    <definedName name="XDO_GROUP_?REPPRT?" localSheetId="6">#REF!</definedName>
    <definedName name="XDO_GROUP_?REPPRT?" localSheetId="7">#REF!</definedName>
    <definedName name="XDO_GROUP_?REPPRT?">#REF!</definedName>
    <definedName name="А246" localSheetId="0">#REF!</definedName>
    <definedName name="А246" localSheetId="10">#REF!</definedName>
    <definedName name="А246" localSheetId="2">#REF!</definedName>
    <definedName name="А246" localSheetId="3">#REF!</definedName>
    <definedName name="А246" localSheetId="4">#REF!</definedName>
    <definedName name="А246" localSheetId="5">#REF!</definedName>
    <definedName name="А246" localSheetId="6">#REF!</definedName>
    <definedName name="А246" localSheetId="7">#REF!</definedName>
    <definedName name="А246">#REF!</definedName>
    <definedName name="_xlnm.Print_Titles" localSheetId="0">' 2.1'!$5:$5</definedName>
    <definedName name="_xlnm.Print_Titles" localSheetId="10">'2.11'!$5:$5</definedName>
    <definedName name="_xlnm.Print_Titles" localSheetId="2">'2.3.'!$5:$5</definedName>
    <definedName name="_xlnm.Print_Titles" localSheetId="3">'2.4.'!$5:$5</definedName>
    <definedName name="_xlnm.Print_Titles" localSheetId="4">'2.5'!$5:$5</definedName>
    <definedName name="_xlnm.Print_Titles" localSheetId="5">'2.6'!$5:$5</definedName>
    <definedName name="_xlnm.Print_Titles" localSheetId="6">'2.7'!$5:$5</definedName>
    <definedName name="_xlnm.Print_Titles" localSheetId="7">'2.8'!$5:$5</definedName>
    <definedName name="лпр" localSheetId="10">#REF!</definedName>
    <definedName name="лпр">#REF!</definedName>
    <definedName name="_xlnm.Print_Area" localSheetId="0">' 2.1'!$A$1:$G$17</definedName>
    <definedName name="_xlnm.Print_Area" localSheetId="10">'2.11'!$B$1:$E$21</definedName>
    <definedName name="_xlnm.Print_Area" localSheetId="2">'2.3.'!$A$1:$G$21</definedName>
    <definedName name="_xlnm.Print_Area" localSheetId="3">'2.4.'!$A$1:$G$18</definedName>
    <definedName name="_xlnm.Print_Area" localSheetId="4">'2.5'!$A$1:$G$21</definedName>
    <definedName name="_xlnm.Print_Area" localSheetId="5">'2.6'!$B$1:$E$7</definedName>
    <definedName name="_xlnm.Print_Area" localSheetId="6">'2.7'!$B$1:$E$21</definedName>
    <definedName name="_xlnm.Print_Area" localSheetId="7">'2.8'!$B$1:$E$22</definedName>
  </definedNames>
  <calcPr calcId="144525"/>
</workbook>
</file>

<file path=xl/calcChain.xml><?xml version="1.0" encoding="utf-8"?>
<calcChain xmlns="http://schemas.openxmlformats.org/spreadsheetml/2006/main">
  <c r="E8" i="15" l="1"/>
  <c r="E6" i="15"/>
  <c r="E9" i="12" l="1"/>
  <c r="D9" i="12"/>
  <c r="C9" i="12"/>
  <c r="E6" i="12"/>
  <c r="E22" i="12" s="1"/>
  <c r="D6" i="12"/>
  <c r="D22" i="12" s="1"/>
  <c r="C6" i="12"/>
  <c r="C22" i="12" s="1"/>
  <c r="G7" i="12" l="1"/>
  <c r="G8" i="12"/>
  <c r="G9" i="12"/>
  <c r="G10" i="12"/>
  <c r="G11" i="12"/>
  <c r="G12" i="12"/>
  <c r="G16" i="12"/>
  <c r="G18" i="12"/>
  <c r="G19" i="12"/>
  <c r="G20" i="12"/>
  <c r="G21" i="12"/>
  <c r="G22" i="12"/>
  <c r="G6" i="12"/>
  <c r="F20" i="17"/>
  <c r="E19" i="17"/>
  <c r="G19" i="17" s="1"/>
  <c r="D19" i="17"/>
  <c r="E18" i="17"/>
  <c r="G18" i="17" s="1"/>
  <c r="D18" i="17"/>
  <c r="E17" i="17"/>
  <c r="G17" i="17" s="1"/>
  <c r="D17" i="17"/>
  <c r="G16" i="17"/>
  <c r="G15" i="17"/>
  <c r="E14" i="17"/>
  <c r="G14" i="17" s="1"/>
  <c r="D14" i="17"/>
  <c r="E13" i="17"/>
  <c r="G13" i="17" s="1"/>
  <c r="D13" i="17"/>
  <c r="E12" i="17"/>
  <c r="G12" i="17" s="1"/>
  <c r="D12" i="17"/>
  <c r="E11" i="17"/>
  <c r="G11" i="17" s="1"/>
  <c r="D11" i="17"/>
  <c r="E10" i="17"/>
  <c r="G10" i="17" s="1"/>
  <c r="D10" i="17"/>
  <c r="E9" i="17"/>
  <c r="G9" i="17" s="1"/>
  <c r="D9" i="17"/>
  <c r="C9" i="17"/>
  <c r="E6" i="17"/>
  <c r="D6" i="17"/>
  <c r="D21" i="17" s="1"/>
  <c r="C6" i="17"/>
  <c r="C21" i="17" s="1"/>
  <c r="E21" i="17" l="1"/>
  <c r="G21" i="17" l="1"/>
  <c r="G6" i="7" l="1"/>
  <c r="G7" i="6"/>
  <c r="G8" i="6"/>
  <c r="G9" i="6"/>
  <c r="G10" i="6"/>
  <c r="G11" i="6"/>
  <c r="G12" i="6"/>
  <c r="G13" i="6"/>
  <c r="G14" i="6"/>
  <c r="G15" i="6"/>
  <c r="G16" i="6"/>
  <c r="G17" i="6"/>
  <c r="G6" i="6"/>
  <c r="F7" i="6"/>
  <c r="F8" i="6"/>
  <c r="F9" i="6"/>
  <c r="F10" i="6"/>
  <c r="F11" i="6"/>
  <c r="F12" i="6"/>
  <c r="F13" i="6"/>
  <c r="F14" i="6"/>
  <c r="F15" i="6"/>
  <c r="F16" i="6"/>
  <c r="F17" i="6"/>
  <c r="F6" i="6"/>
  <c r="E17" i="6"/>
  <c r="E6" i="6"/>
  <c r="D17" i="6"/>
  <c r="C17" i="6"/>
  <c r="D6" i="6"/>
  <c r="C6" i="6"/>
  <c r="C21" i="16" l="1"/>
  <c r="F7" i="15"/>
  <c r="F7" i="14"/>
  <c r="E8" i="14"/>
  <c r="E6" i="14"/>
  <c r="G7" i="7"/>
  <c r="D21" i="7"/>
  <c r="E21" i="7"/>
  <c r="C21" i="7"/>
  <c r="G7" i="15" l="1"/>
  <c r="G8" i="7"/>
  <c r="G9" i="7"/>
  <c r="G10" i="7"/>
  <c r="G11" i="7"/>
  <c r="G12" i="7"/>
  <c r="G13" i="7"/>
  <c r="G14" i="7"/>
  <c r="G15" i="7"/>
  <c r="G16" i="7"/>
  <c r="G17" i="7"/>
  <c r="G18" i="7"/>
  <c r="G19" i="7"/>
  <c r="C9" i="16" l="1"/>
  <c r="C6" i="16"/>
  <c r="C22" i="15"/>
  <c r="D6" i="15"/>
  <c r="G6" i="15" s="1"/>
  <c r="C6" i="15"/>
  <c r="D6" i="14"/>
  <c r="C6" i="14"/>
  <c r="C6" i="13"/>
  <c r="C22" i="11"/>
  <c r="C22" i="9"/>
  <c r="C9" i="7"/>
  <c r="C6" i="7"/>
  <c r="C8" i="15" l="1"/>
  <c r="F8" i="15" s="1"/>
  <c r="F6" i="15"/>
  <c r="C8" i="14"/>
  <c r="F8" i="14" s="1"/>
  <c r="F6" i="14"/>
  <c r="G21" i="7"/>
  <c r="C9" i="13"/>
  <c r="C22" i="13" s="1"/>
  <c r="D8" i="14"/>
  <c r="D8" i="15"/>
  <c r="G8" i="15" s="1"/>
</calcChain>
</file>

<file path=xl/sharedStrings.xml><?xml version="1.0" encoding="utf-8"?>
<sst xmlns="http://schemas.openxmlformats.org/spreadsheetml/2006/main" count="359" uniqueCount="81">
  <si>
    <t>ИНФОРМАЦИЯ</t>
  </si>
  <si>
    <t xml:space="preserve"> </t>
  </si>
  <si>
    <t>тыс. рублей</t>
  </si>
  <si>
    <t>№ п/п</t>
  </si>
  <si>
    <t>2</t>
  </si>
  <si>
    <t>3</t>
  </si>
  <si>
    <t>4</t>
  </si>
  <si>
    <t>ИТОГО</t>
  </si>
  <si>
    <t>Наименование муниципальных образований</t>
  </si>
  <si>
    <t>Городские округа</t>
  </si>
  <si>
    <t>1</t>
  </si>
  <si>
    <t>Черкесский городской округ</t>
  </si>
  <si>
    <t>Карачаевский городской округ</t>
  </si>
  <si>
    <t xml:space="preserve">ИТОГО 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</si>
  <si>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</si>
  <si>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</si>
  <si>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</si>
  <si>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</si>
  <si>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</si>
  <si>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</si>
  <si>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</si>
  <si>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</si>
  <si>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</si>
  <si>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</si>
  <si>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</si>
  <si>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</si>
  <si>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</si>
  <si>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</si>
  <si>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</si>
  <si>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</si>
  <si>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</si>
  <si>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</si>
  <si>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</si>
  <si>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>13</t>
  </si>
  <si>
    <t>о предоставлении субсидии на формирование районных фондов финансовой поддержки поселений</t>
  </si>
  <si>
    <t xml:space="preserve">о предоставлении субсидии бюджетам муниципальных образований на поддержку отрасли культуры </t>
  </si>
  <si>
    <t>Нераспределенные средства</t>
  </si>
  <si>
    <r>
      <t xml:space="preserve">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</si>
  <si>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 xml:space="preserve">Городские округа </t>
  </si>
  <si>
    <t>Адыге-Хабльское муниципальный район</t>
  </si>
  <si>
    <t>Зеленчукский муниципальный район</t>
  </si>
  <si>
    <t xml:space="preserve">Карачаевский муниципальный район </t>
  </si>
  <si>
    <t xml:space="preserve">Малокарачаевский муниципальный район </t>
  </si>
  <si>
    <t xml:space="preserve">Ногайский муниципальный район </t>
  </si>
  <si>
    <t>Прикубанский муниципальный район</t>
  </si>
  <si>
    <t>Урупский муниципальный район</t>
  </si>
  <si>
    <t xml:space="preserve">Усть-Джегутинское городское поселение </t>
  </si>
  <si>
    <r>
      <t xml:space="preserve">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трансферта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</si>
  <si>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 xml:space="preserve">Городские округа: </t>
  </si>
  <si>
    <t>Муниципальные районы:</t>
  </si>
  <si>
    <t xml:space="preserve">Абазинский муниципальный район </t>
  </si>
  <si>
    <t>Адыге-Хабльский муниципальный район</t>
  </si>
  <si>
    <t>Зеленчукчкий муниципальный район</t>
  </si>
  <si>
    <t>Карачаевский муниципальный район</t>
  </si>
  <si>
    <t>Малокарачаевский муниципальный район</t>
  </si>
  <si>
    <t>Ногайский муниципальный район</t>
  </si>
  <si>
    <t>Усть-Джегутинский муниципальный район</t>
  </si>
  <si>
    <t>Усть-Джегутинское городское поселение</t>
  </si>
  <si>
    <t>Хабезский муниципальный район</t>
  </si>
  <si>
    <t xml:space="preserve">Субсидии  на мероприятия направленные на поддержку обустройства мест массового отдыха населения (городских парков) бюджетам муниципальных образований </t>
  </si>
  <si>
    <t>Нераспределенная сумма</t>
  </si>
  <si>
    <t xml:space="preserve"> субсидии на капитальный ремонт
 и ремонт дворовых территорий многоквартирных домов,
проездов к дворовым территориям многоквартирных домов населенных пунктов бюджетам муниципальных образований </t>
  </si>
  <si>
    <t>Нераспрееделенная сумма</t>
  </si>
  <si>
    <t xml:space="preserve"> субсидии бюджетам муниципальных образований на обустройство земельных участков инженерной инфраструктурой семьям, имеющим трех и более детей
</t>
  </si>
  <si>
    <t xml:space="preserve"> субсидии бюджетам муниципальных образований на поддержку региональных проектов в области обращения с отходами и ликвидация накопленного экологического ущерба
</t>
  </si>
  <si>
    <t xml:space="preserve"> субсидии на реализацию мероприятий по совершенствованию организации безопасности дорожного движения»</t>
  </si>
  <si>
    <t>Исполнение первоначального плана, %</t>
  </si>
  <si>
    <t>Исполнение уточненного плана, %</t>
  </si>
  <si>
    <t>План на 2018 год по Закону Карачаево-Черкесской Республики от 25.12.2017 № 85-РЗ (первоначальный)</t>
  </si>
  <si>
    <t>Исполнено за 2018 год,  тыс. руб.</t>
  </si>
  <si>
    <t>План на 2018 год по Закону Карачаево-Черкесской Республики от 25.12.2017 № 85-РЗ (уточненный)</t>
  </si>
  <si>
    <t>из республиканского бюджета Карачаево-Черкесской Республики  за  2018 год</t>
  </si>
  <si>
    <t>из республиканского бюджета Карачаево-Черкесской Республики  за   2018 год</t>
  </si>
  <si>
    <t>из республиканского бюджета Карачаево-Черкесской Республики  за  2018 года</t>
  </si>
  <si>
    <t>из республиканского бюджета Карачаево-Черкесской Республики  за 2018 год</t>
  </si>
  <si>
    <t>Субсидии на капитальный ремонт 
и ремонт автомобильных дорог общего пользования населенных пунктов Карачаево-Черкесской Республики бюджетам муниципальных образований  за  2018 год</t>
  </si>
  <si>
    <t>из республиканского бюджета
 Карачаево-Черкесской Республики  за  2018 год</t>
  </si>
  <si>
    <t>Медногорское ГП</t>
  </si>
  <si>
    <t>14</t>
  </si>
  <si>
    <t>о предоставлении 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</si>
  <si>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МЕДНОГОРСКОЕ 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</si>
</sst>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0"/>
      <color rgb="FF000000"/>
      <name val="Arial CYR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4">
    <xf numFmtId="0" fontId="0" fillId="0" borderId="0"/>
    <xf numFmtId="0" fontId="1" fillId="0" borderId="0"/>
    <xf numFmtId="4" fontId="13" fillId="0" borderId="3">
      <alignment horizontal="right" vertical="top" shrinkToFit="1"/>
    </xf>
    <xf numFmtId="0" fontId="13" fillId="0" borderId="0">
      <alignment horizontal="left" wrapText="1"/>
    </xf>
    <xf numFmtId="4" fontId="14" fillId="4" borderId="4">
      <alignment horizontal="right" vertical="top" shrinkToFit="1"/>
    </xf>
    <xf numFmtId="0" fontId="1" fillId="0" borderId="0"/>
    <xf numFmtId="164" fontId="16" fillId="0" borderId="0" applyFont="0" applyFill="0" applyBorder="0" applyAlignment="0" applyProtection="0"/>
    <xf numFmtId="0" fontId="14" fillId="0" borderId="4">
      <alignment vertical="top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8" fillId="0" borderId="0"/>
    <xf numFmtId="0" fontId="19" fillId="17" borderId="2" applyNumberFormat="0" applyAlignment="0" applyProtection="0"/>
    <xf numFmtId="0" fontId="20" fillId="18" borderId="5" applyNumberFormat="0" applyAlignment="0" applyProtection="0"/>
    <xf numFmtId="0" fontId="8" fillId="0" borderId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2" applyNumberFormat="0" applyAlignment="0" applyProtection="0"/>
    <xf numFmtId="0" fontId="27" fillId="0" borderId="8" applyNumberFormat="0" applyFill="0" applyAlignment="0" applyProtection="0"/>
    <xf numFmtId="0" fontId="28" fillId="13" borderId="0" applyNumberFormat="0" applyBorder="0" applyAlignment="0" applyProtection="0"/>
    <xf numFmtId="0" fontId="8" fillId="6" borderId="9" applyNumberFormat="0" applyFont="0" applyAlignment="0" applyProtection="0"/>
    <xf numFmtId="0" fontId="29" fillId="17" borderId="10" applyNumberFormat="0" applyAlignment="0" applyProtection="0"/>
    <xf numFmtId="0" fontId="13" fillId="0" borderId="0"/>
    <xf numFmtId="0" fontId="13" fillId="0" borderId="0"/>
    <xf numFmtId="0" fontId="30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8" fillId="0" borderId="0"/>
    <xf numFmtId="0" fontId="31" fillId="0" borderId="0" applyNumberFormat="0" applyFill="0" applyBorder="0" applyAlignment="0" applyProtection="0"/>
    <xf numFmtId="0" fontId="13" fillId="20" borderId="0"/>
    <xf numFmtId="0" fontId="13" fillId="0" borderId="0">
      <alignment wrapText="1"/>
    </xf>
    <xf numFmtId="0" fontId="13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13" fillId="0" borderId="0">
      <alignment horizontal="right"/>
    </xf>
    <xf numFmtId="0" fontId="13" fillId="20" borderId="12"/>
    <xf numFmtId="0" fontId="13" fillId="0" borderId="3">
      <alignment horizontal="center" vertical="center" wrapText="1"/>
    </xf>
    <xf numFmtId="0" fontId="13" fillId="20" borderId="13"/>
    <xf numFmtId="49" fontId="13" fillId="0" borderId="3">
      <alignment horizontal="left" vertical="top" wrapText="1" indent="2"/>
    </xf>
    <xf numFmtId="49" fontId="13" fillId="0" borderId="3">
      <alignment horizontal="center" vertical="top" shrinkToFit="1"/>
    </xf>
    <xf numFmtId="10" fontId="13" fillId="0" borderId="3">
      <alignment horizontal="right" vertical="top" shrinkToFit="1"/>
    </xf>
    <xf numFmtId="0" fontId="13" fillId="20" borderId="13">
      <alignment shrinkToFit="1"/>
    </xf>
    <xf numFmtId="0" fontId="33" fillId="0" borderId="3">
      <alignment horizontal="left"/>
    </xf>
    <xf numFmtId="4" fontId="33" fillId="6" borderId="3">
      <alignment horizontal="right" vertical="top" shrinkToFit="1"/>
    </xf>
    <xf numFmtId="10" fontId="33" fillId="6" borderId="3">
      <alignment horizontal="right" vertical="top" shrinkToFit="1"/>
    </xf>
    <xf numFmtId="0" fontId="13" fillId="20" borderId="14"/>
    <xf numFmtId="0" fontId="33" fillId="0" borderId="3">
      <alignment vertical="top" wrapText="1"/>
    </xf>
    <xf numFmtId="4" fontId="33" fillId="11" borderId="3">
      <alignment horizontal="right" vertical="top" shrinkToFit="1"/>
    </xf>
    <xf numFmtId="10" fontId="33" fillId="11" borderId="3">
      <alignment horizontal="right" vertical="top" shrinkToFit="1"/>
    </xf>
    <xf numFmtId="0" fontId="13" fillId="20" borderId="13">
      <alignment horizontal="center"/>
    </xf>
    <xf numFmtId="0" fontId="13" fillId="20" borderId="13">
      <alignment horizontal="left"/>
    </xf>
    <xf numFmtId="0" fontId="13" fillId="20" borderId="14">
      <alignment horizontal="center"/>
    </xf>
    <xf numFmtId="0" fontId="13" fillId="20" borderId="14">
      <alignment horizontal="left"/>
    </xf>
    <xf numFmtId="4" fontId="14" fillId="4" borderId="4">
      <alignment horizontal="right" vertical="top" shrinkToFit="1"/>
    </xf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21" borderId="0"/>
    <xf numFmtId="0" fontId="34" fillId="0" borderId="0">
      <alignment wrapText="1"/>
    </xf>
    <xf numFmtId="0" fontId="34" fillId="0" borderId="0"/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horizontal="right"/>
    </xf>
    <xf numFmtId="0" fontId="34" fillId="21" borderId="15"/>
    <xf numFmtId="0" fontId="34" fillId="0" borderId="4">
      <alignment horizontal="center" vertical="center" wrapText="1"/>
    </xf>
    <xf numFmtId="0" fontId="34" fillId="21" borderId="16"/>
    <xf numFmtId="49" fontId="34" fillId="0" borderId="4">
      <alignment horizontal="left" vertical="top" wrapText="1" indent="2"/>
    </xf>
    <xf numFmtId="49" fontId="34" fillId="0" borderId="4">
      <alignment horizontal="center" vertical="top" shrinkToFit="1"/>
    </xf>
    <xf numFmtId="4" fontId="34" fillId="0" borderId="4">
      <alignment horizontal="right" vertical="top" shrinkToFit="1"/>
    </xf>
    <xf numFmtId="10" fontId="34" fillId="0" borderId="4">
      <alignment horizontal="right" vertical="top" shrinkToFit="1"/>
    </xf>
    <xf numFmtId="0" fontId="34" fillId="21" borderId="16">
      <alignment shrinkToFit="1"/>
    </xf>
    <xf numFmtId="0" fontId="14" fillId="0" borderId="4">
      <alignment horizontal="left"/>
    </xf>
    <xf numFmtId="4" fontId="14" fillId="2" borderId="4">
      <alignment horizontal="right" vertical="top" shrinkToFit="1"/>
    </xf>
    <xf numFmtId="10" fontId="14" fillId="2" borderId="4">
      <alignment horizontal="right" vertical="top" shrinkToFit="1"/>
    </xf>
    <xf numFmtId="0" fontId="34" fillId="21" borderId="17"/>
    <xf numFmtId="0" fontId="34" fillId="0" borderId="0">
      <alignment horizontal="left" wrapText="1"/>
    </xf>
    <xf numFmtId="0" fontId="14" fillId="0" borderId="4">
      <alignment vertical="top" wrapText="1"/>
    </xf>
    <xf numFmtId="10" fontId="14" fillId="4" borderId="4">
      <alignment horizontal="right" vertical="top" shrinkToFit="1"/>
    </xf>
    <xf numFmtId="0" fontId="34" fillId="21" borderId="16">
      <alignment horizontal="center"/>
    </xf>
    <xf numFmtId="0" fontId="34" fillId="21" borderId="16">
      <alignment horizontal="left"/>
    </xf>
    <xf numFmtId="0" fontId="34" fillId="21" borderId="17">
      <alignment horizontal="center"/>
    </xf>
    <xf numFmtId="0" fontId="34" fillId="21" borderId="17">
      <alignment horizontal="left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2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1" applyFont="1" applyFill="1" applyBorder="1"/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0" fontId="5" fillId="0" borderId="0" xfId="1" applyFont="1" applyFill="1" applyBorder="1"/>
    <xf numFmtId="49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 wrapText="1"/>
    </xf>
    <xf numFmtId="0" fontId="6" fillId="0" borderId="0" xfId="1" applyFont="1" applyFill="1" applyBorder="1"/>
    <xf numFmtId="49" fontId="6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top"/>
    </xf>
    <xf numFmtId="165" fontId="4" fillId="3" borderId="1" xfId="1" applyNumberFormat="1" applyFont="1" applyFill="1" applyBorder="1" applyAlignment="1">
      <alignment horizontal="right" vertical="top"/>
    </xf>
    <xf numFmtId="0" fontId="6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 wrapText="1"/>
    </xf>
    <xf numFmtId="165" fontId="12" fillId="0" borderId="1" xfId="0" applyNumberFormat="1" applyFont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1" applyFont="1" applyFill="1" applyBorder="1"/>
    <xf numFmtId="0" fontId="0" fillId="0" borderId="1" xfId="0" applyBorder="1"/>
    <xf numFmtId="0" fontId="36" fillId="0" borderId="1" xfId="0" applyFont="1" applyBorder="1"/>
    <xf numFmtId="165" fontId="6" fillId="0" borderId="1" xfId="1" applyNumberFormat="1" applyFont="1" applyFill="1" applyBorder="1" applyAlignment="1">
      <alignment horizontal="right"/>
    </xf>
    <xf numFmtId="165" fontId="6" fillId="22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 vertical="top"/>
    </xf>
    <xf numFmtId="0" fontId="5" fillId="0" borderId="1" xfId="1" applyFont="1" applyFill="1" applyBorder="1"/>
    <xf numFmtId="165" fontId="6" fillId="22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/>
    <xf numFmtId="165" fontId="6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/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166" fontId="5" fillId="0" borderId="1" xfId="1" applyNumberFormat="1" applyFont="1" applyFill="1" applyBorder="1"/>
    <xf numFmtId="165" fontId="5" fillId="22" borderId="1" xfId="1" applyNumberFormat="1" applyFont="1" applyFill="1" applyBorder="1" applyAlignment="1">
      <alignment horizontal="right" wrapText="1"/>
    </xf>
    <xf numFmtId="165" fontId="5" fillId="22" borderId="1" xfId="1" applyNumberFormat="1" applyFont="1" applyFill="1" applyBorder="1" applyAlignment="1">
      <alignment horizontal="right"/>
    </xf>
    <xf numFmtId="0" fontId="4" fillId="23" borderId="1" xfId="1" applyFont="1" applyFill="1" applyBorder="1" applyAlignment="1">
      <alignment vertical="top"/>
    </xf>
    <xf numFmtId="165" fontId="5" fillId="23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166" fontId="2" fillId="0" borderId="1" xfId="1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3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</cellXfs>
  <cellStyles count="11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br" xfId="33"/>
    <cellStyle name="br 2" xfId="79"/>
    <cellStyle name="br 2 2" xfId="113"/>
    <cellStyle name="Calculation" xfId="34"/>
    <cellStyle name="Check Cell" xfId="35"/>
    <cellStyle name="col" xfId="36"/>
    <cellStyle name="col 2" xfId="80"/>
    <cellStyle name="col 2 2" xfId="112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te" xfId="46"/>
    <cellStyle name="Output" xfId="47"/>
    <cellStyle name="style0" xfId="48"/>
    <cellStyle name="style0 2" xfId="81"/>
    <cellStyle name="td" xfId="49"/>
    <cellStyle name="td 2" xfId="82"/>
    <cellStyle name="Title" xfId="50"/>
    <cellStyle name="Total" xfId="51"/>
    <cellStyle name="tr" xfId="52"/>
    <cellStyle name="tr 2" xfId="83"/>
    <cellStyle name="tr 2 2" xfId="111"/>
    <cellStyle name="Warning Text" xfId="53"/>
    <cellStyle name="xl21" xfId="54"/>
    <cellStyle name="xl21 2" xfId="84"/>
    <cellStyle name="xl22" xfId="55"/>
    <cellStyle name="xl22 2" xfId="85"/>
    <cellStyle name="xl23" xfId="56"/>
    <cellStyle name="xl23 2" xfId="86"/>
    <cellStyle name="xl24" xfId="57"/>
    <cellStyle name="xl24 2" xfId="87"/>
    <cellStyle name="xl25" xfId="58"/>
    <cellStyle name="xl25 2" xfId="88"/>
    <cellStyle name="xl26" xfId="59"/>
    <cellStyle name="xl26 2" xfId="89"/>
    <cellStyle name="xl27" xfId="60"/>
    <cellStyle name="xl27 2" xfId="90"/>
    <cellStyle name="xl28" xfId="61"/>
    <cellStyle name="xl28 2" xfId="91"/>
    <cellStyle name="xl29" xfId="62"/>
    <cellStyle name="xl29 2" xfId="92"/>
    <cellStyle name="xl30" xfId="63"/>
    <cellStyle name="xl30 2" xfId="93"/>
    <cellStyle name="xl31" xfId="64"/>
    <cellStyle name="xl31 2" xfId="94"/>
    <cellStyle name="xl32" xfId="2"/>
    <cellStyle name="xl32 2" xfId="95"/>
    <cellStyle name="xl33" xfId="65"/>
    <cellStyle name="xl33 2" xfId="96"/>
    <cellStyle name="xl34" xfId="66"/>
    <cellStyle name="xl34 2" xfId="97"/>
    <cellStyle name="xl35" xfId="67"/>
    <cellStyle name="xl35 2" xfId="98"/>
    <cellStyle name="xl36" xfId="68"/>
    <cellStyle name="xl36 2" xfId="99"/>
    <cellStyle name="xl37" xfId="69"/>
    <cellStyle name="xl37 2" xfId="100"/>
    <cellStyle name="xl38" xfId="70"/>
    <cellStyle name="xl38 2" xfId="101"/>
    <cellStyle name="xl39" xfId="3"/>
    <cellStyle name="xl39 2" xfId="102"/>
    <cellStyle name="xl40" xfId="71"/>
    <cellStyle name="xl40 2" xfId="103"/>
    <cellStyle name="xl41" xfId="72"/>
    <cellStyle name="xl41 2" xfId="78"/>
    <cellStyle name="xl42" xfId="73"/>
    <cellStyle name="xl42 2" xfId="104"/>
    <cellStyle name="xl43" xfId="74"/>
    <cellStyle name="xl43 2" xfId="105"/>
    <cellStyle name="xl44" xfId="75"/>
    <cellStyle name="xl44 2" xfId="106"/>
    <cellStyle name="xl45" xfId="76"/>
    <cellStyle name="xl45 2" xfId="107"/>
    <cellStyle name="xl46" xfId="77"/>
    <cellStyle name="xl46 2" xfId="108"/>
    <cellStyle name="xl60" xfId="7"/>
    <cellStyle name="xl63" xfId="4"/>
    <cellStyle name="Обычный" xfId="0" builtinId="0"/>
    <cellStyle name="Обычный 2" xfId="1"/>
    <cellStyle name="Обычный 2 2" xfId="109"/>
    <cellStyle name="Обычный 2 2 2" xfId="110"/>
    <cellStyle name="Обычный 3 2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7"/>
  <sheetViews>
    <sheetView view="pageBreakPreview" zoomScale="80" zoomScaleNormal="80" zoomScaleSheetLayoutView="80" workbookViewId="0">
      <selection activeCell="K15" sqref="K15"/>
    </sheetView>
  </sheetViews>
  <sheetFormatPr defaultColWidth="8.88671875" defaultRowHeight="15.65" x14ac:dyDescent="0.3"/>
  <cols>
    <col min="1" max="1" width="5.6640625" style="1" customWidth="1"/>
    <col min="2" max="2" width="28.33203125" style="2" customWidth="1"/>
    <col min="3" max="4" width="16.6640625" style="3" customWidth="1"/>
    <col min="5" max="5" width="14.6640625" style="1" customWidth="1"/>
    <col min="6" max="6" width="12.6640625" style="1" customWidth="1"/>
    <col min="7" max="7" width="12.554687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8.88671875" style="1"/>
  </cols>
  <sheetData>
    <row r="1" spans="1:7" x14ac:dyDescent="0.3">
      <c r="A1" s="83" t="s">
        <v>0</v>
      </c>
      <c r="B1" s="84"/>
      <c r="C1" s="84"/>
      <c r="D1" s="84"/>
      <c r="E1" s="84"/>
    </row>
    <row r="2" spans="1:7" x14ac:dyDescent="0.3">
      <c r="A2" s="85" t="s">
        <v>34</v>
      </c>
      <c r="B2" s="86"/>
      <c r="C2" s="86"/>
      <c r="D2" s="86"/>
      <c r="E2" s="86"/>
    </row>
    <row r="3" spans="1:7" x14ac:dyDescent="0.3">
      <c r="A3" s="87" t="s">
        <v>71</v>
      </c>
      <c r="B3" s="84"/>
      <c r="C3" s="84"/>
      <c r="D3" s="84"/>
      <c r="E3" s="84"/>
    </row>
    <row r="4" spans="1:7" x14ac:dyDescent="0.3">
      <c r="B4" s="2" t="s">
        <v>1</v>
      </c>
      <c r="G4" s="3" t="s">
        <v>2</v>
      </c>
    </row>
    <row r="5" spans="1:7" ht="143.2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s="13" customFormat="1" ht="15.05" customHeight="1" x14ac:dyDescent="0.25">
      <c r="A6" s="17"/>
      <c r="B6" s="11" t="s">
        <v>14</v>
      </c>
      <c r="C6" s="45">
        <f>C7+C8+C9+C10+C11+C12+C13+C14+C15+C16</f>
        <v>257814.30000000002</v>
      </c>
      <c r="D6" s="67">
        <f>D7+D8+D9+D10+D11+D12+D13+D14+D15+D16</f>
        <v>238001.7</v>
      </c>
      <c r="E6" s="67">
        <f>E7+E8+E9+E10+E11+E12+E13+E14+E15+E16</f>
        <v>238001.7</v>
      </c>
      <c r="F6" s="76">
        <f>E6/C6*100</f>
        <v>92.315166381383804</v>
      </c>
      <c r="G6" s="49">
        <f>E6/D6*100</f>
        <v>100</v>
      </c>
    </row>
    <row r="7" spans="1:7" s="19" customFormat="1" ht="15.05" customHeight="1" x14ac:dyDescent="0.25">
      <c r="A7" s="14" t="s">
        <v>10</v>
      </c>
      <c r="B7" s="7" t="s">
        <v>15</v>
      </c>
      <c r="C7" s="46">
        <v>13545.7</v>
      </c>
      <c r="D7" s="46">
        <v>12935.7</v>
      </c>
      <c r="E7" s="47">
        <v>12935.7</v>
      </c>
      <c r="F7" s="76">
        <f t="shared" ref="F7:F17" si="0">E7/C7*100</f>
        <v>95.496725898255534</v>
      </c>
      <c r="G7" s="49">
        <f t="shared" ref="G7:G17" si="1">E7/D7*100</f>
        <v>100</v>
      </c>
    </row>
    <row r="8" spans="1:7" s="13" customFormat="1" ht="15.05" customHeight="1" x14ac:dyDescent="0.25">
      <c r="A8" s="14" t="s">
        <v>4</v>
      </c>
      <c r="B8" s="9" t="s">
        <v>16</v>
      </c>
      <c r="C8" s="46">
        <v>13398.9</v>
      </c>
      <c r="D8" s="46">
        <v>13398.9</v>
      </c>
      <c r="E8" s="47">
        <v>13398.9</v>
      </c>
      <c r="F8" s="76">
        <f t="shared" si="0"/>
        <v>100</v>
      </c>
      <c r="G8" s="49">
        <f t="shared" si="1"/>
        <v>100</v>
      </c>
    </row>
    <row r="9" spans="1:7" s="13" customFormat="1" ht="15.05" customHeight="1" x14ac:dyDescent="0.25">
      <c r="A9" s="14" t="s">
        <v>5</v>
      </c>
      <c r="B9" s="9" t="s">
        <v>18</v>
      </c>
      <c r="C9" s="46">
        <v>32412.9</v>
      </c>
      <c r="D9" s="46">
        <v>31576.5</v>
      </c>
      <c r="E9" s="47">
        <v>31576.5</v>
      </c>
      <c r="F9" s="76">
        <f t="shared" si="0"/>
        <v>97.419545921531238</v>
      </c>
      <c r="G9" s="49">
        <f t="shared" si="1"/>
        <v>100</v>
      </c>
    </row>
    <row r="10" spans="1:7" s="13" customFormat="1" ht="15.05" customHeight="1" x14ac:dyDescent="0.25">
      <c r="A10" s="14" t="s">
        <v>6</v>
      </c>
      <c r="B10" s="9" t="s">
        <v>20</v>
      </c>
      <c r="C10" s="46">
        <v>37589.599999999999</v>
      </c>
      <c r="D10" s="46">
        <v>31150.5</v>
      </c>
      <c r="E10" s="47">
        <v>31150.5</v>
      </c>
      <c r="F10" s="76">
        <f t="shared" si="0"/>
        <v>82.869995956328353</v>
      </c>
      <c r="G10" s="49">
        <f t="shared" si="1"/>
        <v>100</v>
      </c>
    </row>
    <row r="11" spans="1:7" s="19" customFormat="1" ht="15.05" customHeight="1" x14ac:dyDescent="0.25">
      <c r="A11" s="14" t="s">
        <v>17</v>
      </c>
      <c r="B11" s="9" t="s">
        <v>22</v>
      </c>
      <c r="C11" s="46">
        <v>38809.300000000003</v>
      </c>
      <c r="D11" s="46">
        <v>35766.800000000003</v>
      </c>
      <c r="E11" s="47">
        <v>35766.800000000003</v>
      </c>
      <c r="F11" s="76">
        <f t="shared" si="0"/>
        <v>92.160384237798681</v>
      </c>
      <c r="G11" s="49">
        <f t="shared" si="1"/>
        <v>100</v>
      </c>
    </row>
    <row r="12" spans="1:7" s="13" customFormat="1" ht="15.05" customHeight="1" x14ac:dyDescent="0.25">
      <c r="A12" s="14" t="s">
        <v>19</v>
      </c>
      <c r="B12" s="9" t="s">
        <v>24</v>
      </c>
      <c r="C12" s="46">
        <v>13277.9</v>
      </c>
      <c r="D12" s="46">
        <v>13051.7</v>
      </c>
      <c r="E12" s="47">
        <v>13051.7</v>
      </c>
      <c r="F12" s="76">
        <f t="shared" si="0"/>
        <v>98.296417355154063</v>
      </c>
      <c r="G12" s="49">
        <f t="shared" si="1"/>
        <v>100</v>
      </c>
    </row>
    <row r="13" spans="1:7" s="19" customFormat="1" ht="15.05" customHeight="1" x14ac:dyDescent="0.25">
      <c r="A13" s="14" t="s">
        <v>21</v>
      </c>
      <c r="B13" s="9" t="s">
        <v>26</v>
      </c>
      <c r="C13" s="46">
        <v>26940.6</v>
      </c>
      <c r="D13" s="46">
        <v>23980.2</v>
      </c>
      <c r="E13" s="47">
        <v>23980.2</v>
      </c>
      <c r="F13" s="76">
        <f t="shared" si="0"/>
        <v>89.011380592859851</v>
      </c>
      <c r="G13" s="49">
        <f t="shared" si="1"/>
        <v>100</v>
      </c>
    </row>
    <row r="14" spans="1:7" s="13" customFormat="1" ht="15.05" customHeight="1" x14ac:dyDescent="0.25">
      <c r="A14" s="14" t="s">
        <v>23</v>
      </c>
      <c r="B14" s="9" t="s">
        <v>28</v>
      </c>
      <c r="C14" s="46">
        <v>21501.9</v>
      </c>
      <c r="D14" s="46">
        <v>21501.9</v>
      </c>
      <c r="E14" s="47">
        <v>21501.9</v>
      </c>
      <c r="F14" s="76">
        <f t="shared" si="0"/>
        <v>100</v>
      </c>
      <c r="G14" s="49">
        <f t="shared" si="1"/>
        <v>100</v>
      </c>
    </row>
    <row r="15" spans="1:7" s="19" customFormat="1" ht="15.05" customHeight="1" x14ac:dyDescent="0.25">
      <c r="A15" s="14" t="s">
        <v>25</v>
      </c>
      <c r="B15" s="9" t="s">
        <v>30</v>
      </c>
      <c r="C15" s="46">
        <v>32930.6</v>
      </c>
      <c r="D15" s="46">
        <v>29216.400000000001</v>
      </c>
      <c r="E15" s="47">
        <v>29216.400000000001</v>
      </c>
      <c r="F15" s="76">
        <f t="shared" si="0"/>
        <v>88.721128676671555</v>
      </c>
      <c r="G15" s="49">
        <f t="shared" si="1"/>
        <v>100</v>
      </c>
    </row>
    <row r="16" spans="1:7" s="13" customFormat="1" ht="15.05" customHeight="1" x14ac:dyDescent="0.25">
      <c r="A16" s="14" t="s">
        <v>27</v>
      </c>
      <c r="B16" s="9" t="s">
        <v>32</v>
      </c>
      <c r="C16" s="46">
        <v>27406.9</v>
      </c>
      <c r="D16" s="46">
        <v>25423.1</v>
      </c>
      <c r="E16" s="47">
        <v>25423.1</v>
      </c>
      <c r="F16" s="76">
        <f t="shared" si="0"/>
        <v>92.761676804016503</v>
      </c>
      <c r="G16" s="49">
        <f t="shared" si="1"/>
        <v>100</v>
      </c>
    </row>
    <row r="17" spans="1:7" s="13" customFormat="1" ht="15.05" customHeight="1" x14ac:dyDescent="0.25">
      <c r="A17" s="17"/>
      <c r="B17" s="18" t="s">
        <v>13</v>
      </c>
      <c r="C17" s="45">
        <f>C7+C8+C9+C10+C11+C12+C13+C14+C15+C16</f>
        <v>257814.30000000002</v>
      </c>
      <c r="D17" s="67">
        <f>D7+D8+D9+D10+D11+D12+D13+D14+D15+D16</f>
        <v>238001.7</v>
      </c>
      <c r="E17" s="67">
        <f>E7+E8+E9+E10+E11+E12+E13+E14+E15+E16</f>
        <v>238001.7</v>
      </c>
      <c r="F17" s="76">
        <f t="shared" si="0"/>
        <v>92.315166381383804</v>
      </c>
      <c r="G17" s="49">
        <f t="shared" si="1"/>
        <v>100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landscape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tabSelected="1" workbookViewId="0">
      <selection activeCell="I11" sqref="I11"/>
    </sheetView>
  </sheetViews>
  <sheetFormatPr defaultRowHeight="15.05" x14ac:dyDescent="0.3"/>
  <cols>
    <col min="2" max="2" width="34.5546875" customWidth="1"/>
    <col min="3" max="4" width="20.88671875" customWidth="1"/>
    <col min="5" max="5" width="18.44140625" customWidth="1"/>
    <col min="6" max="7" width="11.88671875" customWidth="1"/>
  </cols>
  <sheetData>
    <row r="1" spans="1:7" ht="15.65" x14ac:dyDescent="0.3">
      <c r="A1" s="83" t="s">
        <v>0</v>
      </c>
      <c r="B1" s="83"/>
      <c r="C1" s="83"/>
      <c r="D1" s="83"/>
      <c r="E1" s="83"/>
      <c r="F1" s="83"/>
      <c r="G1" s="83"/>
    </row>
    <row r="2" spans="1:7" ht="59.5" customHeight="1" x14ac:dyDescent="0.3">
      <c r="A2" s="85" t="s">
        <v>64</v>
      </c>
      <c r="B2" s="85"/>
      <c r="C2" s="85"/>
      <c r="D2" s="85"/>
      <c r="E2" s="85"/>
      <c r="F2" s="85"/>
      <c r="G2" s="85"/>
    </row>
    <row r="3" spans="1:7" ht="15.05" customHeight="1" x14ac:dyDescent="0.3">
      <c r="A3" s="91" t="s">
        <v>71</v>
      </c>
      <c r="B3" s="91"/>
      <c r="C3" s="91"/>
      <c r="D3" s="91"/>
      <c r="E3" s="91"/>
      <c r="F3" s="91"/>
      <c r="G3" s="91"/>
    </row>
    <row r="4" spans="1:7" ht="15.65" x14ac:dyDescent="0.3">
      <c r="A4" s="1"/>
      <c r="B4" s="2" t="s">
        <v>1</v>
      </c>
      <c r="C4" s="3"/>
      <c r="D4" s="3"/>
      <c r="G4" s="3" t="s">
        <v>2</v>
      </c>
    </row>
    <row r="5" spans="1:7" ht="154.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x14ac:dyDescent="0.3">
      <c r="A6" s="20"/>
      <c r="B6" s="11" t="s">
        <v>9</v>
      </c>
      <c r="C6" s="12">
        <f>C7</f>
        <v>43566.5</v>
      </c>
      <c r="D6" s="12">
        <f t="shared" ref="D6:E6" si="0">D7</f>
        <v>43566.5</v>
      </c>
      <c r="E6" s="67">
        <f t="shared" si="0"/>
        <v>43566.5</v>
      </c>
      <c r="F6" s="42">
        <f>E6/C6*100</f>
        <v>100</v>
      </c>
      <c r="G6" s="42">
        <f>E6/D6*100</f>
        <v>100</v>
      </c>
    </row>
    <row r="7" spans="1:7" x14ac:dyDescent="0.3">
      <c r="A7" s="22" t="s">
        <v>10</v>
      </c>
      <c r="B7" s="7" t="s">
        <v>11</v>
      </c>
      <c r="C7" s="68">
        <v>43566.5</v>
      </c>
      <c r="D7" s="69">
        <v>43566.5</v>
      </c>
      <c r="E7" s="69">
        <v>43566.5</v>
      </c>
      <c r="F7" s="41">
        <f>E7/C7*100</f>
        <v>100</v>
      </c>
      <c r="G7" s="41">
        <f t="shared" ref="G7:G8" si="1">E7/D7*100</f>
        <v>100</v>
      </c>
    </row>
    <row r="8" spans="1:7" x14ac:dyDescent="0.3">
      <c r="A8" s="20"/>
      <c r="B8" s="6" t="s">
        <v>7</v>
      </c>
      <c r="C8" s="12">
        <f>C6</f>
        <v>43566.5</v>
      </c>
      <c r="D8" s="12">
        <f>D6</f>
        <v>43566.5</v>
      </c>
      <c r="E8" s="67">
        <f>E6</f>
        <v>43566.5</v>
      </c>
      <c r="F8" s="42">
        <f t="shared" ref="F8" si="2">E8/C8*100</f>
        <v>100</v>
      </c>
      <c r="G8" s="42">
        <f t="shared" si="1"/>
        <v>100</v>
      </c>
    </row>
    <row r="22" spans="3:3" x14ac:dyDescent="0.3">
      <c r="C22">
        <f>SUM(C23:C49)+C51+C52</f>
        <v>0</v>
      </c>
    </row>
    <row r="23" spans="3:3" x14ac:dyDescent="0.3">
      <c r="C23">
        <v>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1"/>
  <sheetViews>
    <sheetView zoomScale="85" zoomScaleNormal="85" zoomScaleSheetLayoutView="80" workbookViewId="0">
      <selection activeCell="J11" sqref="J11"/>
    </sheetView>
  </sheetViews>
  <sheetFormatPr defaultRowHeight="15.65" x14ac:dyDescent="0.3"/>
  <cols>
    <col min="1" max="1" width="5.6640625" style="1" customWidth="1"/>
    <col min="2" max="2" width="30" style="2" customWidth="1"/>
    <col min="3" max="3" width="16.109375" style="3" customWidth="1"/>
    <col min="4" max="4" width="14.6640625" style="3" customWidth="1"/>
    <col min="5" max="5" width="14.6640625" style="1" customWidth="1"/>
    <col min="6" max="7" width="12.5546875" style="1" customWidth="1"/>
    <col min="8" max="251" width="9.109375" style="1" customWidth="1"/>
    <col min="252" max="252" width="89" style="1" customWidth="1"/>
    <col min="253" max="255" width="18.6640625" style="1" customWidth="1"/>
    <col min="256" max="256" width="15.6640625" style="1"/>
    <col min="257" max="257" width="5.6640625" style="1" customWidth="1"/>
    <col min="258" max="258" width="30" style="1" customWidth="1"/>
    <col min="259" max="261" width="14.6640625" style="1" customWidth="1"/>
    <col min="262" max="507" width="9.109375" style="1" customWidth="1"/>
    <col min="508" max="508" width="89" style="1" customWidth="1"/>
    <col min="509" max="511" width="18.6640625" style="1" customWidth="1"/>
    <col min="512" max="512" width="15.6640625" style="1"/>
    <col min="513" max="513" width="5.6640625" style="1" customWidth="1"/>
    <col min="514" max="514" width="30" style="1" customWidth="1"/>
    <col min="515" max="517" width="14.6640625" style="1" customWidth="1"/>
    <col min="518" max="763" width="9.109375" style="1" customWidth="1"/>
    <col min="764" max="764" width="89" style="1" customWidth="1"/>
    <col min="765" max="767" width="18.6640625" style="1" customWidth="1"/>
    <col min="768" max="768" width="15.6640625" style="1"/>
    <col min="769" max="769" width="5.6640625" style="1" customWidth="1"/>
    <col min="770" max="770" width="30" style="1" customWidth="1"/>
    <col min="771" max="773" width="14.6640625" style="1" customWidth="1"/>
    <col min="774" max="1019" width="9.109375" style="1" customWidth="1"/>
    <col min="1020" max="1020" width="89" style="1" customWidth="1"/>
    <col min="1021" max="1023" width="18.6640625" style="1" customWidth="1"/>
    <col min="1024" max="1024" width="9.109375" style="1"/>
    <col min="1025" max="1025" width="5.6640625" style="1" customWidth="1"/>
    <col min="1026" max="1026" width="30" style="1" customWidth="1"/>
    <col min="1027" max="1029" width="14.6640625" style="1" customWidth="1"/>
    <col min="1030" max="1275" width="9.109375" style="1" customWidth="1"/>
    <col min="1276" max="1276" width="89" style="1" customWidth="1"/>
    <col min="1277" max="1279" width="18.6640625" style="1" customWidth="1"/>
    <col min="1280" max="1280" width="15.6640625" style="1"/>
    <col min="1281" max="1281" width="5.6640625" style="1" customWidth="1"/>
    <col min="1282" max="1282" width="30" style="1" customWidth="1"/>
    <col min="1283" max="1285" width="14.6640625" style="1" customWidth="1"/>
    <col min="1286" max="1531" width="9.109375" style="1" customWidth="1"/>
    <col min="1532" max="1532" width="89" style="1" customWidth="1"/>
    <col min="1533" max="1535" width="18.6640625" style="1" customWidth="1"/>
    <col min="1536" max="1536" width="15.6640625" style="1"/>
    <col min="1537" max="1537" width="5.6640625" style="1" customWidth="1"/>
    <col min="1538" max="1538" width="30" style="1" customWidth="1"/>
    <col min="1539" max="1541" width="14.6640625" style="1" customWidth="1"/>
    <col min="1542" max="1787" width="9.109375" style="1" customWidth="1"/>
    <col min="1788" max="1788" width="89" style="1" customWidth="1"/>
    <col min="1789" max="1791" width="18.6640625" style="1" customWidth="1"/>
    <col min="1792" max="1792" width="15.6640625" style="1"/>
    <col min="1793" max="1793" width="5.6640625" style="1" customWidth="1"/>
    <col min="1794" max="1794" width="30" style="1" customWidth="1"/>
    <col min="1795" max="1797" width="14.6640625" style="1" customWidth="1"/>
    <col min="1798" max="2043" width="9.109375" style="1" customWidth="1"/>
    <col min="2044" max="2044" width="89" style="1" customWidth="1"/>
    <col min="2045" max="2047" width="18.6640625" style="1" customWidth="1"/>
    <col min="2048" max="2048" width="9.109375" style="1"/>
    <col min="2049" max="2049" width="5.6640625" style="1" customWidth="1"/>
    <col min="2050" max="2050" width="30" style="1" customWidth="1"/>
    <col min="2051" max="2053" width="14.6640625" style="1" customWidth="1"/>
    <col min="2054" max="2299" width="9.109375" style="1" customWidth="1"/>
    <col min="2300" max="2300" width="89" style="1" customWidth="1"/>
    <col min="2301" max="2303" width="18.6640625" style="1" customWidth="1"/>
    <col min="2304" max="2304" width="15.6640625" style="1"/>
    <col min="2305" max="2305" width="5.6640625" style="1" customWidth="1"/>
    <col min="2306" max="2306" width="30" style="1" customWidth="1"/>
    <col min="2307" max="2309" width="14.6640625" style="1" customWidth="1"/>
    <col min="2310" max="2555" width="9.109375" style="1" customWidth="1"/>
    <col min="2556" max="2556" width="89" style="1" customWidth="1"/>
    <col min="2557" max="2559" width="18.6640625" style="1" customWidth="1"/>
    <col min="2560" max="2560" width="15.6640625" style="1"/>
    <col min="2561" max="2561" width="5.6640625" style="1" customWidth="1"/>
    <col min="2562" max="2562" width="30" style="1" customWidth="1"/>
    <col min="2563" max="2565" width="14.6640625" style="1" customWidth="1"/>
    <col min="2566" max="2811" width="9.109375" style="1" customWidth="1"/>
    <col min="2812" max="2812" width="89" style="1" customWidth="1"/>
    <col min="2813" max="2815" width="18.6640625" style="1" customWidth="1"/>
    <col min="2816" max="2816" width="15.6640625" style="1"/>
    <col min="2817" max="2817" width="5.6640625" style="1" customWidth="1"/>
    <col min="2818" max="2818" width="30" style="1" customWidth="1"/>
    <col min="2819" max="2821" width="14.6640625" style="1" customWidth="1"/>
    <col min="2822" max="3067" width="9.109375" style="1" customWidth="1"/>
    <col min="3068" max="3068" width="89" style="1" customWidth="1"/>
    <col min="3069" max="3071" width="18.6640625" style="1" customWidth="1"/>
    <col min="3072" max="3072" width="9.109375" style="1"/>
    <col min="3073" max="3073" width="5.6640625" style="1" customWidth="1"/>
    <col min="3074" max="3074" width="30" style="1" customWidth="1"/>
    <col min="3075" max="3077" width="14.6640625" style="1" customWidth="1"/>
    <col min="3078" max="3323" width="9.109375" style="1" customWidth="1"/>
    <col min="3324" max="3324" width="89" style="1" customWidth="1"/>
    <col min="3325" max="3327" width="18.6640625" style="1" customWidth="1"/>
    <col min="3328" max="3328" width="15.6640625" style="1"/>
    <col min="3329" max="3329" width="5.6640625" style="1" customWidth="1"/>
    <col min="3330" max="3330" width="30" style="1" customWidth="1"/>
    <col min="3331" max="3333" width="14.6640625" style="1" customWidth="1"/>
    <col min="3334" max="3579" width="9.109375" style="1" customWidth="1"/>
    <col min="3580" max="3580" width="89" style="1" customWidth="1"/>
    <col min="3581" max="3583" width="18.6640625" style="1" customWidth="1"/>
    <col min="3584" max="3584" width="15.6640625" style="1"/>
    <col min="3585" max="3585" width="5.6640625" style="1" customWidth="1"/>
    <col min="3586" max="3586" width="30" style="1" customWidth="1"/>
    <col min="3587" max="3589" width="14.6640625" style="1" customWidth="1"/>
    <col min="3590" max="3835" width="9.109375" style="1" customWidth="1"/>
    <col min="3836" max="3836" width="89" style="1" customWidth="1"/>
    <col min="3837" max="3839" width="18.6640625" style="1" customWidth="1"/>
    <col min="3840" max="3840" width="15.6640625" style="1"/>
    <col min="3841" max="3841" width="5.6640625" style="1" customWidth="1"/>
    <col min="3842" max="3842" width="30" style="1" customWidth="1"/>
    <col min="3843" max="3845" width="14.6640625" style="1" customWidth="1"/>
    <col min="3846" max="4091" width="9.109375" style="1" customWidth="1"/>
    <col min="4092" max="4092" width="89" style="1" customWidth="1"/>
    <col min="4093" max="4095" width="18.6640625" style="1" customWidth="1"/>
    <col min="4096" max="4096" width="9.109375" style="1"/>
    <col min="4097" max="4097" width="5.6640625" style="1" customWidth="1"/>
    <col min="4098" max="4098" width="30" style="1" customWidth="1"/>
    <col min="4099" max="4101" width="14.6640625" style="1" customWidth="1"/>
    <col min="4102" max="4347" width="9.109375" style="1" customWidth="1"/>
    <col min="4348" max="4348" width="89" style="1" customWidth="1"/>
    <col min="4349" max="4351" width="18.6640625" style="1" customWidth="1"/>
    <col min="4352" max="4352" width="15.6640625" style="1"/>
    <col min="4353" max="4353" width="5.6640625" style="1" customWidth="1"/>
    <col min="4354" max="4354" width="30" style="1" customWidth="1"/>
    <col min="4355" max="4357" width="14.6640625" style="1" customWidth="1"/>
    <col min="4358" max="4603" width="9.109375" style="1" customWidth="1"/>
    <col min="4604" max="4604" width="89" style="1" customWidth="1"/>
    <col min="4605" max="4607" width="18.6640625" style="1" customWidth="1"/>
    <col min="4608" max="4608" width="15.6640625" style="1"/>
    <col min="4609" max="4609" width="5.6640625" style="1" customWidth="1"/>
    <col min="4610" max="4610" width="30" style="1" customWidth="1"/>
    <col min="4611" max="4613" width="14.6640625" style="1" customWidth="1"/>
    <col min="4614" max="4859" width="9.109375" style="1" customWidth="1"/>
    <col min="4860" max="4860" width="89" style="1" customWidth="1"/>
    <col min="4861" max="4863" width="18.6640625" style="1" customWidth="1"/>
    <col min="4864" max="4864" width="15.6640625" style="1"/>
    <col min="4865" max="4865" width="5.6640625" style="1" customWidth="1"/>
    <col min="4866" max="4866" width="30" style="1" customWidth="1"/>
    <col min="4867" max="4869" width="14.6640625" style="1" customWidth="1"/>
    <col min="4870" max="5115" width="9.109375" style="1" customWidth="1"/>
    <col min="5116" max="5116" width="89" style="1" customWidth="1"/>
    <col min="5117" max="5119" width="18.6640625" style="1" customWidth="1"/>
    <col min="5120" max="5120" width="9.109375" style="1"/>
    <col min="5121" max="5121" width="5.6640625" style="1" customWidth="1"/>
    <col min="5122" max="5122" width="30" style="1" customWidth="1"/>
    <col min="5123" max="5125" width="14.6640625" style="1" customWidth="1"/>
    <col min="5126" max="5371" width="9.109375" style="1" customWidth="1"/>
    <col min="5372" max="5372" width="89" style="1" customWidth="1"/>
    <col min="5373" max="5375" width="18.6640625" style="1" customWidth="1"/>
    <col min="5376" max="5376" width="15.6640625" style="1"/>
    <col min="5377" max="5377" width="5.6640625" style="1" customWidth="1"/>
    <col min="5378" max="5378" width="30" style="1" customWidth="1"/>
    <col min="5379" max="5381" width="14.6640625" style="1" customWidth="1"/>
    <col min="5382" max="5627" width="9.109375" style="1" customWidth="1"/>
    <col min="5628" max="5628" width="89" style="1" customWidth="1"/>
    <col min="5629" max="5631" width="18.6640625" style="1" customWidth="1"/>
    <col min="5632" max="5632" width="15.6640625" style="1"/>
    <col min="5633" max="5633" width="5.6640625" style="1" customWidth="1"/>
    <col min="5634" max="5634" width="30" style="1" customWidth="1"/>
    <col min="5635" max="5637" width="14.6640625" style="1" customWidth="1"/>
    <col min="5638" max="5883" width="9.109375" style="1" customWidth="1"/>
    <col min="5884" max="5884" width="89" style="1" customWidth="1"/>
    <col min="5885" max="5887" width="18.6640625" style="1" customWidth="1"/>
    <col min="5888" max="5888" width="15.6640625" style="1"/>
    <col min="5889" max="5889" width="5.6640625" style="1" customWidth="1"/>
    <col min="5890" max="5890" width="30" style="1" customWidth="1"/>
    <col min="5891" max="5893" width="14.6640625" style="1" customWidth="1"/>
    <col min="5894" max="6139" width="9.109375" style="1" customWidth="1"/>
    <col min="6140" max="6140" width="89" style="1" customWidth="1"/>
    <col min="6141" max="6143" width="18.6640625" style="1" customWidth="1"/>
    <col min="6144" max="6144" width="9.109375" style="1"/>
    <col min="6145" max="6145" width="5.6640625" style="1" customWidth="1"/>
    <col min="6146" max="6146" width="30" style="1" customWidth="1"/>
    <col min="6147" max="6149" width="14.6640625" style="1" customWidth="1"/>
    <col min="6150" max="6395" width="9.109375" style="1" customWidth="1"/>
    <col min="6396" max="6396" width="89" style="1" customWidth="1"/>
    <col min="6397" max="6399" width="18.6640625" style="1" customWidth="1"/>
    <col min="6400" max="6400" width="15.6640625" style="1"/>
    <col min="6401" max="6401" width="5.6640625" style="1" customWidth="1"/>
    <col min="6402" max="6402" width="30" style="1" customWidth="1"/>
    <col min="6403" max="6405" width="14.6640625" style="1" customWidth="1"/>
    <col min="6406" max="6651" width="9.109375" style="1" customWidth="1"/>
    <col min="6652" max="6652" width="89" style="1" customWidth="1"/>
    <col min="6653" max="6655" width="18.6640625" style="1" customWidth="1"/>
    <col min="6656" max="6656" width="15.6640625" style="1"/>
    <col min="6657" max="6657" width="5.6640625" style="1" customWidth="1"/>
    <col min="6658" max="6658" width="30" style="1" customWidth="1"/>
    <col min="6659" max="6661" width="14.6640625" style="1" customWidth="1"/>
    <col min="6662" max="6907" width="9.109375" style="1" customWidth="1"/>
    <col min="6908" max="6908" width="89" style="1" customWidth="1"/>
    <col min="6909" max="6911" width="18.6640625" style="1" customWidth="1"/>
    <col min="6912" max="6912" width="15.6640625" style="1"/>
    <col min="6913" max="6913" width="5.6640625" style="1" customWidth="1"/>
    <col min="6914" max="6914" width="30" style="1" customWidth="1"/>
    <col min="6915" max="6917" width="14.6640625" style="1" customWidth="1"/>
    <col min="6918" max="7163" width="9.109375" style="1" customWidth="1"/>
    <col min="7164" max="7164" width="89" style="1" customWidth="1"/>
    <col min="7165" max="7167" width="18.6640625" style="1" customWidth="1"/>
    <col min="7168" max="7168" width="9.109375" style="1"/>
    <col min="7169" max="7169" width="5.6640625" style="1" customWidth="1"/>
    <col min="7170" max="7170" width="30" style="1" customWidth="1"/>
    <col min="7171" max="7173" width="14.6640625" style="1" customWidth="1"/>
    <col min="7174" max="7419" width="9.109375" style="1" customWidth="1"/>
    <col min="7420" max="7420" width="89" style="1" customWidth="1"/>
    <col min="7421" max="7423" width="18.6640625" style="1" customWidth="1"/>
    <col min="7424" max="7424" width="15.6640625" style="1"/>
    <col min="7425" max="7425" width="5.6640625" style="1" customWidth="1"/>
    <col min="7426" max="7426" width="30" style="1" customWidth="1"/>
    <col min="7427" max="7429" width="14.6640625" style="1" customWidth="1"/>
    <col min="7430" max="7675" width="9.109375" style="1" customWidth="1"/>
    <col min="7676" max="7676" width="89" style="1" customWidth="1"/>
    <col min="7677" max="7679" width="18.6640625" style="1" customWidth="1"/>
    <col min="7680" max="7680" width="15.6640625" style="1"/>
    <col min="7681" max="7681" width="5.6640625" style="1" customWidth="1"/>
    <col min="7682" max="7682" width="30" style="1" customWidth="1"/>
    <col min="7683" max="7685" width="14.6640625" style="1" customWidth="1"/>
    <col min="7686" max="7931" width="9.109375" style="1" customWidth="1"/>
    <col min="7932" max="7932" width="89" style="1" customWidth="1"/>
    <col min="7933" max="7935" width="18.6640625" style="1" customWidth="1"/>
    <col min="7936" max="7936" width="15.6640625" style="1"/>
    <col min="7937" max="7937" width="5.6640625" style="1" customWidth="1"/>
    <col min="7938" max="7938" width="30" style="1" customWidth="1"/>
    <col min="7939" max="7941" width="14.6640625" style="1" customWidth="1"/>
    <col min="7942" max="8187" width="9.109375" style="1" customWidth="1"/>
    <col min="8188" max="8188" width="89" style="1" customWidth="1"/>
    <col min="8189" max="8191" width="18.6640625" style="1" customWidth="1"/>
    <col min="8192" max="8192" width="9.109375" style="1"/>
    <col min="8193" max="8193" width="5.6640625" style="1" customWidth="1"/>
    <col min="8194" max="8194" width="30" style="1" customWidth="1"/>
    <col min="8195" max="8197" width="14.6640625" style="1" customWidth="1"/>
    <col min="8198" max="8443" width="9.109375" style="1" customWidth="1"/>
    <col min="8444" max="8444" width="89" style="1" customWidth="1"/>
    <col min="8445" max="8447" width="18.6640625" style="1" customWidth="1"/>
    <col min="8448" max="8448" width="15.6640625" style="1"/>
    <col min="8449" max="8449" width="5.6640625" style="1" customWidth="1"/>
    <col min="8450" max="8450" width="30" style="1" customWidth="1"/>
    <col min="8451" max="8453" width="14.6640625" style="1" customWidth="1"/>
    <col min="8454" max="8699" width="9.109375" style="1" customWidth="1"/>
    <col min="8700" max="8700" width="89" style="1" customWidth="1"/>
    <col min="8701" max="8703" width="18.6640625" style="1" customWidth="1"/>
    <col min="8704" max="8704" width="15.6640625" style="1"/>
    <col min="8705" max="8705" width="5.6640625" style="1" customWidth="1"/>
    <col min="8706" max="8706" width="30" style="1" customWidth="1"/>
    <col min="8707" max="8709" width="14.6640625" style="1" customWidth="1"/>
    <col min="8710" max="8955" width="9.109375" style="1" customWidth="1"/>
    <col min="8956" max="8956" width="89" style="1" customWidth="1"/>
    <col min="8957" max="8959" width="18.6640625" style="1" customWidth="1"/>
    <col min="8960" max="8960" width="15.6640625" style="1"/>
    <col min="8961" max="8961" width="5.6640625" style="1" customWidth="1"/>
    <col min="8962" max="8962" width="30" style="1" customWidth="1"/>
    <col min="8963" max="8965" width="14.6640625" style="1" customWidth="1"/>
    <col min="8966" max="9211" width="9.109375" style="1" customWidth="1"/>
    <col min="9212" max="9212" width="89" style="1" customWidth="1"/>
    <col min="9213" max="9215" width="18.6640625" style="1" customWidth="1"/>
    <col min="9216" max="9216" width="9.109375" style="1"/>
    <col min="9217" max="9217" width="5.6640625" style="1" customWidth="1"/>
    <col min="9218" max="9218" width="30" style="1" customWidth="1"/>
    <col min="9219" max="9221" width="14.6640625" style="1" customWidth="1"/>
    <col min="9222" max="9467" width="9.109375" style="1" customWidth="1"/>
    <col min="9468" max="9468" width="89" style="1" customWidth="1"/>
    <col min="9469" max="9471" width="18.6640625" style="1" customWidth="1"/>
    <col min="9472" max="9472" width="15.6640625" style="1"/>
    <col min="9473" max="9473" width="5.6640625" style="1" customWidth="1"/>
    <col min="9474" max="9474" width="30" style="1" customWidth="1"/>
    <col min="9475" max="9477" width="14.6640625" style="1" customWidth="1"/>
    <col min="9478" max="9723" width="9.109375" style="1" customWidth="1"/>
    <col min="9724" max="9724" width="89" style="1" customWidth="1"/>
    <col min="9725" max="9727" width="18.6640625" style="1" customWidth="1"/>
    <col min="9728" max="9728" width="15.6640625" style="1"/>
    <col min="9729" max="9729" width="5.6640625" style="1" customWidth="1"/>
    <col min="9730" max="9730" width="30" style="1" customWidth="1"/>
    <col min="9731" max="9733" width="14.6640625" style="1" customWidth="1"/>
    <col min="9734" max="9979" width="9.109375" style="1" customWidth="1"/>
    <col min="9980" max="9980" width="89" style="1" customWidth="1"/>
    <col min="9981" max="9983" width="18.6640625" style="1" customWidth="1"/>
    <col min="9984" max="9984" width="15.6640625" style="1"/>
    <col min="9985" max="9985" width="5.6640625" style="1" customWidth="1"/>
    <col min="9986" max="9986" width="30" style="1" customWidth="1"/>
    <col min="9987" max="9989" width="14.6640625" style="1" customWidth="1"/>
    <col min="9990" max="10235" width="9.109375" style="1" customWidth="1"/>
    <col min="10236" max="10236" width="89" style="1" customWidth="1"/>
    <col min="10237" max="10239" width="18.6640625" style="1" customWidth="1"/>
    <col min="10240" max="10240" width="9.109375" style="1"/>
    <col min="10241" max="10241" width="5.6640625" style="1" customWidth="1"/>
    <col min="10242" max="10242" width="30" style="1" customWidth="1"/>
    <col min="10243" max="10245" width="14.6640625" style="1" customWidth="1"/>
    <col min="10246" max="10491" width="9.109375" style="1" customWidth="1"/>
    <col min="10492" max="10492" width="89" style="1" customWidth="1"/>
    <col min="10493" max="10495" width="18.6640625" style="1" customWidth="1"/>
    <col min="10496" max="10496" width="15.6640625" style="1"/>
    <col min="10497" max="10497" width="5.6640625" style="1" customWidth="1"/>
    <col min="10498" max="10498" width="30" style="1" customWidth="1"/>
    <col min="10499" max="10501" width="14.6640625" style="1" customWidth="1"/>
    <col min="10502" max="10747" width="9.109375" style="1" customWidth="1"/>
    <col min="10748" max="10748" width="89" style="1" customWidth="1"/>
    <col min="10749" max="10751" width="18.6640625" style="1" customWidth="1"/>
    <col min="10752" max="10752" width="15.6640625" style="1"/>
    <col min="10753" max="10753" width="5.6640625" style="1" customWidth="1"/>
    <col min="10754" max="10754" width="30" style="1" customWidth="1"/>
    <col min="10755" max="10757" width="14.6640625" style="1" customWidth="1"/>
    <col min="10758" max="11003" width="9.109375" style="1" customWidth="1"/>
    <col min="11004" max="11004" width="89" style="1" customWidth="1"/>
    <col min="11005" max="11007" width="18.6640625" style="1" customWidth="1"/>
    <col min="11008" max="11008" width="15.6640625" style="1"/>
    <col min="11009" max="11009" width="5.6640625" style="1" customWidth="1"/>
    <col min="11010" max="11010" width="30" style="1" customWidth="1"/>
    <col min="11011" max="11013" width="14.6640625" style="1" customWidth="1"/>
    <col min="11014" max="11259" width="9.109375" style="1" customWidth="1"/>
    <col min="11260" max="11260" width="89" style="1" customWidth="1"/>
    <col min="11261" max="11263" width="18.6640625" style="1" customWidth="1"/>
    <col min="11264" max="11264" width="9.109375" style="1"/>
    <col min="11265" max="11265" width="5.6640625" style="1" customWidth="1"/>
    <col min="11266" max="11266" width="30" style="1" customWidth="1"/>
    <col min="11267" max="11269" width="14.6640625" style="1" customWidth="1"/>
    <col min="11270" max="11515" width="9.109375" style="1" customWidth="1"/>
    <col min="11516" max="11516" width="89" style="1" customWidth="1"/>
    <col min="11517" max="11519" width="18.6640625" style="1" customWidth="1"/>
    <col min="11520" max="11520" width="15.6640625" style="1"/>
    <col min="11521" max="11521" width="5.6640625" style="1" customWidth="1"/>
    <col min="11522" max="11522" width="30" style="1" customWidth="1"/>
    <col min="11523" max="11525" width="14.6640625" style="1" customWidth="1"/>
    <col min="11526" max="11771" width="9.109375" style="1" customWidth="1"/>
    <col min="11772" max="11772" width="89" style="1" customWidth="1"/>
    <col min="11773" max="11775" width="18.6640625" style="1" customWidth="1"/>
    <col min="11776" max="11776" width="15.6640625" style="1"/>
    <col min="11777" max="11777" width="5.6640625" style="1" customWidth="1"/>
    <col min="11778" max="11778" width="30" style="1" customWidth="1"/>
    <col min="11779" max="11781" width="14.6640625" style="1" customWidth="1"/>
    <col min="11782" max="12027" width="9.109375" style="1" customWidth="1"/>
    <col min="12028" max="12028" width="89" style="1" customWidth="1"/>
    <col min="12029" max="12031" width="18.6640625" style="1" customWidth="1"/>
    <col min="12032" max="12032" width="15.6640625" style="1"/>
    <col min="12033" max="12033" width="5.6640625" style="1" customWidth="1"/>
    <col min="12034" max="12034" width="30" style="1" customWidth="1"/>
    <col min="12035" max="12037" width="14.6640625" style="1" customWidth="1"/>
    <col min="12038" max="12283" width="9.109375" style="1" customWidth="1"/>
    <col min="12284" max="12284" width="89" style="1" customWidth="1"/>
    <col min="12285" max="12287" width="18.6640625" style="1" customWidth="1"/>
    <col min="12288" max="12288" width="9.109375" style="1"/>
    <col min="12289" max="12289" width="5.6640625" style="1" customWidth="1"/>
    <col min="12290" max="12290" width="30" style="1" customWidth="1"/>
    <col min="12291" max="12293" width="14.6640625" style="1" customWidth="1"/>
    <col min="12294" max="12539" width="9.109375" style="1" customWidth="1"/>
    <col min="12540" max="12540" width="89" style="1" customWidth="1"/>
    <col min="12541" max="12543" width="18.6640625" style="1" customWidth="1"/>
    <col min="12544" max="12544" width="15.6640625" style="1"/>
    <col min="12545" max="12545" width="5.6640625" style="1" customWidth="1"/>
    <col min="12546" max="12546" width="30" style="1" customWidth="1"/>
    <col min="12547" max="12549" width="14.6640625" style="1" customWidth="1"/>
    <col min="12550" max="12795" width="9.109375" style="1" customWidth="1"/>
    <col min="12796" max="12796" width="89" style="1" customWidth="1"/>
    <col min="12797" max="12799" width="18.6640625" style="1" customWidth="1"/>
    <col min="12800" max="12800" width="15.6640625" style="1"/>
    <col min="12801" max="12801" width="5.6640625" style="1" customWidth="1"/>
    <col min="12802" max="12802" width="30" style="1" customWidth="1"/>
    <col min="12803" max="12805" width="14.6640625" style="1" customWidth="1"/>
    <col min="12806" max="13051" width="9.109375" style="1" customWidth="1"/>
    <col min="13052" max="13052" width="89" style="1" customWidth="1"/>
    <col min="13053" max="13055" width="18.6640625" style="1" customWidth="1"/>
    <col min="13056" max="13056" width="15.6640625" style="1"/>
    <col min="13057" max="13057" width="5.6640625" style="1" customWidth="1"/>
    <col min="13058" max="13058" width="30" style="1" customWidth="1"/>
    <col min="13059" max="13061" width="14.6640625" style="1" customWidth="1"/>
    <col min="13062" max="13307" width="9.109375" style="1" customWidth="1"/>
    <col min="13308" max="13308" width="89" style="1" customWidth="1"/>
    <col min="13309" max="13311" width="18.6640625" style="1" customWidth="1"/>
    <col min="13312" max="13312" width="9.109375" style="1"/>
    <col min="13313" max="13313" width="5.6640625" style="1" customWidth="1"/>
    <col min="13314" max="13314" width="30" style="1" customWidth="1"/>
    <col min="13315" max="13317" width="14.6640625" style="1" customWidth="1"/>
    <col min="13318" max="13563" width="9.109375" style="1" customWidth="1"/>
    <col min="13564" max="13564" width="89" style="1" customWidth="1"/>
    <col min="13565" max="13567" width="18.6640625" style="1" customWidth="1"/>
    <col min="13568" max="13568" width="15.6640625" style="1"/>
    <col min="13569" max="13569" width="5.6640625" style="1" customWidth="1"/>
    <col min="13570" max="13570" width="30" style="1" customWidth="1"/>
    <col min="13571" max="13573" width="14.6640625" style="1" customWidth="1"/>
    <col min="13574" max="13819" width="9.109375" style="1" customWidth="1"/>
    <col min="13820" max="13820" width="89" style="1" customWidth="1"/>
    <col min="13821" max="13823" width="18.6640625" style="1" customWidth="1"/>
    <col min="13824" max="13824" width="15.6640625" style="1"/>
    <col min="13825" max="13825" width="5.6640625" style="1" customWidth="1"/>
    <col min="13826" max="13826" width="30" style="1" customWidth="1"/>
    <col min="13827" max="13829" width="14.6640625" style="1" customWidth="1"/>
    <col min="13830" max="14075" width="9.109375" style="1" customWidth="1"/>
    <col min="14076" max="14076" width="89" style="1" customWidth="1"/>
    <col min="14077" max="14079" width="18.6640625" style="1" customWidth="1"/>
    <col min="14080" max="14080" width="15.6640625" style="1"/>
    <col min="14081" max="14081" width="5.6640625" style="1" customWidth="1"/>
    <col min="14082" max="14082" width="30" style="1" customWidth="1"/>
    <col min="14083" max="14085" width="14.6640625" style="1" customWidth="1"/>
    <col min="14086" max="14331" width="9.109375" style="1" customWidth="1"/>
    <col min="14332" max="14332" width="89" style="1" customWidth="1"/>
    <col min="14333" max="14335" width="18.6640625" style="1" customWidth="1"/>
    <col min="14336" max="14336" width="9.109375" style="1"/>
    <col min="14337" max="14337" width="5.6640625" style="1" customWidth="1"/>
    <col min="14338" max="14338" width="30" style="1" customWidth="1"/>
    <col min="14339" max="14341" width="14.6640625" style="1" customWidth="1"/>
    <col min="14342" max="14587" width="9.109375" style="1" customWidth="1"/>
    <col min="14588" max="14588" width="89" style="1" customWidth="1"/>
    <col min="14589" max="14591" width="18.6640625" style="1" customWidth="1"/>
    <col min="14592" max="14592" width="15.6640625" style="1"/>
    <col min="14593" max="14593" width="5.6640625" style="1" customWidth="1"/>
    <col min="14594" max="14594" width="30" style="1" customWidth="1"/>
    <col min="14595" max="14597" width="14.6640625" style="1" customWidth="1"/>
    <col min="14598" max="14843" width="9.109375" style="1" customWidth="1"/>
    <col min="14844" max="14844" width="89" style="1" customWidth="1"/>
    <col min="14845" max="14847" width="18.6640625" style="1" customWidth="1"/>
    <col min="14848" max="14848" width="15.6640625" style="1"/>
    <col min="14849" max="14849" width="5.6640625" style="1" customWidth="1"/>
    <col min="14850" max="14850" width="30" style="1" customWidth="1"/>
    <col min="14851" max="14853" width="14.6640625" style="1" customWidth="1"/>
    <col min="14854" max="15099" width="9.109375" style="1" customWidth="1"/>
    <col min="15100" max="15100" width="89" style="1" customWidth="1"/>
    <col min="15101" max="15103" width="18.6640625" style="1" customWidth="1"/>
    <col min="15104" max="15104" width="15.6640625" style="1"/>
    <col min="15105" max="15105" width="5.6640625" style="1" customWidth="1"/>
    <col min="15106" max="15106" width="30" style="1" customWidth="1"/>
    <col min="15107" max="15109" width="14.6640625" style="1" customWidth="1"/>
    <col min="15110" max="15355" width="9.109375" style="1" customWidth="1"/>
    <col min="15356" max="15356" width="89" style="1" customWidth="1"/>
    <col min="15357" max="15359" width="18.6640625" style="1" customWidth="1"/>
    <col min="15360" max="15360" width="9.109375" style="1"/>
    <col min="15361" max="15361" width="5.6640625" style="1" customWidth="1"/>
    <col min="15362" max="15362" width="30" style="1" customWidth="1"/>
    <col min="15363" max="15365" width="14.6640625" style="1" customWidth="1"/>
    <col min="15366" max="15611" width="9.109375" style="1" customWidth="1"/>
    <col min="15612" max="15612" width="89" style="1" customWidth="1"/>
    <col min="15613" max="15615" width="18.6640625" style="1" customWidth="1"/>
    <col min="15616" max="15616" width="15.6640625" style="1"/>
    <col min="15617" max="15617" width="5.6640625" style="1" customWidth="1"/>
    <col min="15618" max="15618" width="30" style="1" customWidth="1"/>
    <col min="15619" max="15621" width="14.6640625" style="1" customWidth="1"/>
    <col min="15622" max="15867" width="9.109375" style="1" customWidth="1"/>
    <col min="15868" max="15868" width="89" style="1" customWidth="1"/>
    <col min="15869" max="15871" width="18.6640625" style="1" customWidth="1"/>
    <col min="15872" max="15872" width="15.6640625" style="1"/>
    <col min="15873" max="15873" width="5.6640625" style="1" customWidth="1"/>
    <col min="15874" max="15874" width="30" style="1" customWidth="1"/>
    <col min="15875" max="15877" width="14.6640625" style="1" customWidth="1"/>
    <col min="15878" max="16123" width="9.109375" style="1" customWidth="1"/>
    <col min="16124" max="16124" width="89" style="1" customWidth="1"/>
    <col min="16125" max="16127" width="18.6640625" style="1" customWidth="1"/>
    <col min="16128" max="16128" width="15.6640625" style="1"/>
    <col min="16129" max="16129" width="5.6640625" style="1" customWidth="1"/>
    <col min="16130" max="16130" width="30" style="1" customWidth="1"/>
    <col min="16131" max="16133" width="14.6640625" style="1" customWidth="1"/>
    <col min="16134" max="16379" width="9.109375" style="1" customWidth="1"/>
    <col min="16380" max="16380" width="89" style="1" customWidth="1"/>
    <col min="16381" max="16383" width="18.6640625" style="1" customWidth="1"/>
    <col min="16384" max="16384" width="9.10937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73.900000000000006" customHeight="1" x14ac:dyDescent="0.3">
      <c r="A2" s="85" t="s">
        <v>65</v>
      </c>
      <c r="B2" s="85"/>
      <c r="C2" s="85"/>
      <c r="D2" s="85"/>
      <c r="E2" s="85"/>
      <c r="F2" s="85"/>
      <c r="G2" s="85"/>
    </row>
    <row r="3" spans="1:7" ht="29.15" customHeight="1" x14ac:dyDescent="0.3">
      <c r="A3" s="91" t="s">
        <v>76</v>
      </c>
      <c r="B3" s="91"/>
      <c r="C3" s="91"/>
      <c r="D3" s="91"/>
      <c r="E3" s="91"/>
      <c r="F3" s="91"/>
      <c r="G3" s="91"/>
    </row>
    <row r="4" spans="1:7" x14ac:dyDescent="0.3">
      <c r="B4" s="2" t="s">
        <v>1</v>
      </c>
      <c r="G4" s="3" t="s">
        <v>2</v>
      </c>
    </row>
    <row r="5" spans="1:7" ht="150.7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20"/>
      <c r="B6" s="11" t="s">
        <v>9</v>
      </c>
      <c r="C6" s="12">
        <f>C7+C8</f>
        <v>0</v>
      </c>
      <c r="D6" s="51">
        <v>3368.8</v>
      </c>
      <c r="E6" s="51">
        <v>3000</v>
      </c>
      <c r="F6" s="81">
        <v>0</v>
      </c>
      <c r="G6" s="82">
        <v>89.052481599999993</v>
      </c>
    </row>
    <row r="7" spans="1:7" ht="15.05" customHeight="1" x14ac:dyDescent="0.3">
      <c r="A7" s="22" t="s">
        <v>10</v>
      </c>
      <c r="B7" s="7" t="s">
        <v>11</v>
      </c>
      <c r="C7" s="15">
        <v>0</v>
      </c>
      <c r="D7" s="52">
        <v>3000</v>
      </c>
      <c r="E7" s="52">
        <v>3000</v>
      </c>
      <c r="F7" s="40">
        <v>0</v>
      </c>
      <c r="G7" s="59">
        <v>100</v>
      </c>
    </row>
    <row r="8" spans="1:7" ht="15.05" customHeight="1" x14ac:dyDescent="0.3">
      <c r="A8" s="22" t="s">
        <v>4</v>
      </c>
      <c r="B8" s="7" t="s">
        <v>12</v>
      </c>
      <c r="C8" s="16">
        <v>0</v>
      </c>
      <c r="D8" s="52">
        <v>368.8</v>
      </c>
      <c r="E8" s="52">
        <v>0</v>
      </c>
      <c r="F8" s="40">
        <v>0</v>
      </c>
      <c r="G8" s="59">
        <v>0</v>
      </c>
    </row>
    <row r="9" spans="1:7" ht="15.05" customHeight="1" x14ac:dyDescent="0.3">
      <c r="A9" s="22"/>
      <c r="B9" s="11" t="s">
        <v>14</v>
      </c>
      <c r="C9" s="12">
        <f>SUM(C10:C19)</f>
        <v>0</v>
      </c>
      <c r="D9" s="54">
        <v>5148.2000000000007</v>
      </c>
      <c r="E9" s="45">
        <v>0</v>
      </c>
      <c r="F9" s="81">
        <v>0</v>
      </c>
      <c r="G9" s="81">
        <v>0</v>
      </c>
    </row>
    <row r="10" spans="1:7" s="8" customFormat="1" ht="15.05" customHeight="1" x14ac:dyDescent="0.3">
      <c r="A10" s="22" t="s">
        <v>5</v>
      </c>
      <c r="B10" s="7" t="s">
        <v>15</v>
      </c>
      <c r="C10" s="15">
        <v>0</v>
      </c>
      <c r="D10" s="53">
        <v>61.6</v>
      </c>
      <c r="E10" s="53">
        <v>0</v>
      </c>
      <c r="F10" s="40">
        <v>0</v>
      </c>
      <c r="G10" s="59">
        <v>0</v>
      </c>
    </row>
    <row r="11" spans="1:7" ht="15.05" customHeight="1" x14ac:dyDescent="0.3">
      <c r="A11" s="22" t="s">
        <v>6</v>
      </c>
      <c r="B11" s="9" t="s">
        <v>16</v>
      </c>
      <c r="C11" s="15">
        <v>0</v>
      </c>
      <c r="D11" s="53">
        <v>392.4</v>
      </c>
      <c r="E11" s="53">
        <v>0</v>
      </c>
      <c r="F11" s="40">
        <v>0</v>
      </c>
      <c r="G11" s="59">
        <v>0</v>
      </c>
    </row>
    <row r="12" spans="1:7" ht="15.05" customHeight="1" x14ac:dyDescent="0.3">
      <c r="A12" s="22" t="s">
        <v>17</v>
      </c>
      <c r="B12" s="9" t="s">
        <v>18</v>
      </c>
      <c r="C12" s="15">
        <v>0</v>
      </c>
      <c r="D12" s="55">
        <v>392.4</v>
      </c>
      <c r="E12" s="47">
        <v>0</v>
      </c>
      <c r="F12" s="40">
        <v>0</v>
      </c>
      <c r="G12" s="59">
        <v>0</v>
      </c>
    </row>
    <row r="13" spans="1:7" ht="15.05" customHeight="1" x14ac:dyDescent="0.3">
      <c r="A13" s="22" t="s">
        <v>19</v>
      </c>
      <c r="B13" s="9" t="s">
        <v>20</v>
      </c>
      <c r="C13" s="15">
        <v>0</v>
      </c>
      <c r="D13" s="56">
        <v>577</v>
      </c>
      <c r="E13" s="47">
        <v>0</v>
      </c>
      <c r="F13" s="40">
        <v>0</v>
      </c>
      <c r="G13" s="59">
        <v>0</v>
      </c>
    </row>
    <row r="14" spans="1:7" s="8" customFormat="1" ht="15.05" customHeight="1" x14ac:dyDescent="0.3">
      <c r="A14" s="20" t="s">
        <v>21</v>
      </c>
      <c r="B14" s="9" t="s">
        <v>22</v>
      </c>
      <c r="C14" s="16">
        <v>0</v>
      </c>
      <c r="D14" s="57">
        <v>911</v>
      </c>
      <c r="E14" s="47">
        <v>0</v>
      </c>
      <c r="F14" s="40">
        <v>0</v>
      </c>
      <c r="G14" s="59">
        <v>0</v>
      </c>
    </row>
    <row r="15" spans="1:7" ht="15.05" customHeight="1" x14ac:dyDescent="0.3">
      <c r="A15" s="22" t="s">
        <v>23</v>
      </c>
      <c r="B15" s="9" t="s">
        <v>24</v>
      </c>
      <c r="C15" s="16">
        <v>0</v>
      </c>
      <c r="D15" s="57">
        <v>484.6</v>
      </c>
      <c r="E15" s="47">
        <v>0</v>
      </c>
      <c r="F15" s="40">
        <v>0</v>
      </c>
      <c r="G15" s="59">
        <v>0</v>
      </c>
    </row>
    <row r="16" spans="1:7" s="8" customFormat="1" ht="15.05" customHeight="1" x14ac:dyDescent="0.3">
      <c r="A16" s="22" t="s">
        <v>25</v>
      </c>
      <c r="B16" s="9" t="s">
        <v>26</v>
      </c>
      <c r="C16" s="16">
        <v>0</v>
      </c>
      <c r="D16" s="47">
        <v>0</v>
      </c>
      <c r="E16" s="47">
        <v>0</v>
      </c>
      <c r="F16" s="40">
        <v>0</v>
      </c>
      <c r="G16" s="59">
        <v>0</v>
      </c>
    </row>
    <row r="17" spans="1:7" ht="15.05" customHeight="1" x14ac:dyDescent="0.3">
      <c r="A17" s="22" t="s">
        <v>27</v>
      </c>
      <c r="B17" s="9" t="s">
        <v>28</v>
      </c>
      <c r="C17" s="16">
        <v>0</v>
      </c>
      <c r="D17" s="47">
        <v>515.4</v>
      </c>
      <c r="E17" s="47">
        <v>0</v>
      </c>
      <c r="F17" s="40">
        <v>0</v>
      </c>
      <c r="G17" s="59">
        <v>0</v>
      </c>
    </row>
    <row r="18" spans="1:7" s="8" customFormat="1" ht="15.05" customHeight="1" x14ac:dyDescent="0.3">
      <c r="A18" s="22" t="s">
        <v>29</v>
      </c>
      <c r="B18" s="9" t="s">
        <v>30</v>
      </c>
      <c r="C18" s="16">
        <v>0</v>
      </c>
      <c r="D18" s="58">
        <v>912.2</v>
      </c>
      <c r="E18" s="47">
        <v>0</v>
      </c>
      <c r="F18" s="40">
        <v>0</v>
      </c>
      <c r="G18" s="59">
        <v>0</v>
      </c>
    </row>
    <row r="19" spans="1:7" ht="15.05" customHeight="1" x14ac:dyDescent="0.3">
      <c r="A19" s="22" t="s">
        <v>31</v>
      </c>
      <c r="B19" s="9" t="s">
        <v>32</v>
      </c>
      <c r="C19" s="16">
        <v>0</v>
      </c>
      <c r="D19" s="58">
        <v>901.6</v>
      </c>
      <c r="E19" s="47">
        <v>0</v>
      </c>
      <c r="F19" s="40">
        <v>0</v>
      </c>
      <c r="G19" s="59">
        <v>0</v>
      </c>
    </row>
    <row r="20" spans="1:7" ht="15.05" customHeight="1" x14ac:dyDescent="0.3">
      <c r="A20" s="22"/>
      <c r="B20" s="10" t="s">
        <v>62</v>
      </c>
      <c r="C20" s="16">
        <v>0</v>
      </c>
      <c r="D20" s="47">
        <v>0</v>
      </c>
      <c r="E20" s="47">
        <v>0</v>
      </c>
      <c r="F20" s="40">
        <v>0</v>
      </c>
      <c r="G20" s="59">
        <v>0</v>
      </c>
    </row>
    <row r="21" spans="1:7" s="8" customFormat="1" ht="15.05" customHeight="1" x14ac:dyDescent="0.3">
      <c r="A21" s="20"/>
      <c r="B21" s="6" t="s">
        <v>7</v>
      </c>
      <c r="C21" s="12">
        <f>C6+C9+C20</f>
        <v>0</v>
      </c>
      <c r="D21" s="45">
        <v>8517</v>
      </c>
      <c r="E21" s="45">
        <v>3000</v>
      </c>
      <c r="F21" s="81">
        <v>0</v>
      </c>
      <c r="G21" s="82">
        <v>35.223670300000002</v>
      </c>
    </row>
  </sheetData>
  <mergeCells count="3">
    <mergeCell ref="A1:G1"/>
    <mergeCell ref="A2:G2"/>
    <mergeCell ref="A3:G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zoomScale="78" zoomScaleNormal="78" workbookViewId="0">
      <selection activeCell="I20" sqref="I20"/>
    </sheetView>
  </sheetViews>
  <sheetFormatPr defaultRowHeight="15.05" x14ac:dyDescent="0.3"/>
  <cols>
    <col min="1" max="1" width="9.6640625" customWidth="1"/>
    <col min="2" max="2" width="34.5546875" customWidth="1"/>
    <col min="3" max="3" width="18.44140625" customWidth="1"/>
    <col min="4" max="5" width="16.109375" customWidth="1"/>
    <col min="6" max="7" width="12.5546875" customWidth="1"/>
  </cols>
  <sheetData>
    <row r="1" spans="1:7" ht="15.65" x14ac:dyDescent="0.3">
      <c r="A1" s="83" t="s">
        <v>0</v>
      </c>
      <c r="B1" s="83"/>
      <c r="C1" s="83"/>
      <c r="D1" s="83"/>
      <c r="E1" s="83"/>
      <c r="F1" s="83"/>
      <c r="G1" s="83"/>
    </row>
    <row r="2" spans="1:7" ht="15.05" customHeight="1" x14ac:dyDescent="0.3">
      <c r="A2" s="88" t="s">
        <v>35</v>
      </c>
      <c r="B2" s="88"/>
      <c r="C2" s="88"/>
      <c r="D2" s="88"/>
      <c r="E2" s="88"/>
      <c r="F2" s="88"/>
      <c r="G2" s="88"/>
    </row>
    <row r="3" spans="1:7" ht="15.65" x14ac:dyDescent="0.3">
      <c r="A3" s="87" t="s">
        <v>74</v>
      </c>
      <c r="B3" s="87"/>
      <c r="C3" s="87"/>
      <c r="D3" s="87"/>
      <c r="E3" s="87"/>
      <c r="F3" s="87"/>
      <c r="G3" s="87"/>
    </row>
    <row r="4" spans="1:7" ht="15.65" x14ac:dyDescent="0.3">
      <c r="A4" s="1"/>
      <c r="B4" s="2" t="s">
        <v>1</v>
      </c>
      <c r="C4" s="3"/>
      <c r="D4" s="3"/>
      <c r="G4" s="3" t="s">
        <v>2</v>
      </c>
    </row>
    <row r="5" spans="1:7" ht="100.8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x14ac:dyDescent="0.3">
      <c r="A6" s="20"/>
      <c r="B6" s="21" t="s">
        <v>9</v>
      </c>
      <c r="C6" s="12">
        <f>C7+C8</f>
        <v>0</v>
      </c>
      <c r="D6" s="43">
        <v>171.3</v>
      </c>
      <c r="E6" s="12">
        <v>171.3</v>
      </c>
      <c r="F6" s="42">
        <v>0</v>
      </c>
      <c r="G6" s="42">
        <f>E6/D6*100</f>
        <v>100</v>
      </c>
    </row>
    <row r="7" spans="1:7" x14ac:dyDescent="0.3">
      <c r="A7" s="22" t="s">
        <v>10</v>
      </c>
      <c r="B7" s="23" t="s">
        <v>11</v>
      </c>
      <c r="C7" s="15">
        <v>0</v>
      </c>
      <c r="D7" s="46">
        <v>99.3</v>
      </c>
      <c r="E7" s="47">
        <v>99.3</v>
      </c>
      <c r="F7" s="41">
        <v>0</v>
      </c>
      <c r="G7" s="41">
        <f>E7/D7*100</f>
        <v>100</v>
      </c>
    </row>
    <row r="8" spans="1:7" x14ac:dyDescent="0.3">
      <c r="A8" s="22" t="s">
        <v>4</v>
      </c>
      <c r="B8" s="23" t="s">
        <v>12</v>
      </c>
      <c r="C8" s="15">
        <v>0</v>
      </c>
      <c r="D8" s="46">
        <v>72</v>
      </c>
      <c r="E8" s="47">
        <v>72</v>
      </c>
      <c r="F8" s="41">
        <v>0</v>
      </c>
      <c r="G8" s="41">
        <f t="shared" ref="G8:G21" si="0">E8/D8*100</f>
        <v>100</v>
      </c>
    </row>
    <row r="9" spans="1:7" x14ac:dyDescent="0.3">
      <c r="A9" s="22"/>
      <c r="B9" s="21" t="s">
        <v>14</v>
      </c>
      <c r="C9" s="12">
        <f>SUM(C10:C19)</f>
        <v>0</v>
      </c>
      <c r="D9" s="44">
        <v>1241.03557</v>
      </c>
      <c r="E9" s="50">
        <v>1241.03557</v>
      </c>
      <c r="F9" s="42">
        <v>0</v>
      </c>
      <c r="G9" s="42">
        <f t="shared" si="0"/>
        <v>100</v>
      </c>
    </row>
    <row r="10" spans="1:7" x14ac:dyDescent="0.3">
      <c r="A10" s="22" t="s">
        <v>5</v>
      </c>
      <c r="B10" s="23" t="s">
        <v>15</v>
      </c>
      <c r="C10" s="15">
        <v>0</v>
      </c>
      <c r="D10" s="47">
        <v>115.2</v>
      </c>
      <c r="E10" s="47">
        <v>115.2</v>
      </c>
      <c r="F10" s="41">
        <v>0</v>
      </c>
      <c r="G10" s="41">
        <f t="shared" si="0"/>
        <v>100</v>
      </c>
    </row>
    <row r="11" spans="1:7" x14ac:dyDescent="0.3">
      <c r="A11" s="22" t="s">
        <v>6</v>
      </c>
      <c r="B11" s="24" t="s">
        <v>16</v>
      </c>
      <c r="C11" s="15">
        <v>0</v>
      </c>
      <c r="D11" s="47">
        <v>64.5</v>
      </c>
      <c r="E11" s="47">
        <v>64.5</v>
      </c>
      <c r="F11" s="41">
        <v>0</v>
      </c>
      <c r="G11" s="41">
        <f t="shared" si="0"/>
        <v>100</v>
      </c>
    </row>
    <row r="12" spans="1:7" x14ac:dyDescent="0.3">
      <c r="A12" s="22" t="s">
        <v>17</v>
      </c>
      <c r="B12" s="24" t="s">
        <v>18</v>
      </c>
      <c r="C12" s="15">
        <v>0</v>
      </c>
      <c r="D12" s="47">
        <v>75.2</v>
      </c>
      <c r="E12" s="47">
        <v>75.2</v>
      </c>
      <c r="F12" s="41">
        <v>0</v>
      </c>
      <c r="G12" s="41">
        <f t="shared" si="0"/>
        <v>100</v>
      </c>
    </row>
    <row r="13" spans="1:7" x14ac:dyDescent="0.3">
      <c r="A13" s="22" t="s">
        <v>19</v>
      </c>
      <c r="B13" s="24" t="s">
        <v>20</v>
      </c>
      <c r="C13" s="15">
        <v>0</v>
      </c>
      <c r="D13" s="47">
        <v>219.7</v>
      </c>
      <c r="E13" s="47">
        <v>219.7</v>
      </c>
      <c r="F13" s="41">
        <v>0</v>
      </c>
      <c r="G13" s="41">
        <f t="shared" si="0"/>
        <v>100</v>
      </c>
    </row>
    <row r="14" spans="1:7" x14ac:dyDescent="0.3">
      <c r="A14" s="20" t="s">
        <v>21</v>
      </c>
      <c r="B14" s="24" t="s">
        <v>22</v>
      </c>
      <c r="C14" s="16">
        <v>0</v>
      </c>
      <c r="D14" s="47">
        <v>173.7</v>
      </c>
      <c r="E14" s="47">
        <v>173.7</v>
      </c>
      <c r="F14" s="41">
        <v>0</v>
      </c>
      <c r="G14" s="41">
        <f t="shared" si="0"/>
        <v>100</v>
      </c>
    </row>
    <row r="15" spans="1:7" x14ac:dyDescent="0.3">
      <c r="A15" s="22" t="s">
        <v>23</v>
      </c>
      <c r="B15" s="24" t="s">
        <v>24</v>
      </c>
      <c r="C15" s="16">
        <v>0</v>
      </c>
      <c r="D15" s="47">
        <v>71.2</v>
      </c>
      <c r="E15" s="47">
        <v>71.2</v>
      </c>
      <c r="F15" s="41">
        <v>0</v>
      </c>
      <c r="G15" s="41">
        <f t="shared" si="0"/>
        <v>100</v>
      </c>
    </row>
    <row r="16" spans="1:7" x14ac:dyDescent="0.3">
      <c r="A16" s="22" t="s">
        <v>25</v>
      </c>
      <c r="B16" s="24" t="s">
        <v>26</v>
      </c>
      <c r="C16" s="16">
        <v>0</v>
      </c>
      <c r="D16" s="47">
        <v>218.8</v>
      </c>
      <c r="E16" s="47">
        <v>218.8</v>
      </c>
      <c r="F16" s="41">
        <v>0</v>
      </c>
      <c r="G16" s="41">
        <f t="shared" si="0"/>
        <v>100</v>
      </c>
    </row>
    <row r="17" spans="1:7" x14ac:dyDescent="0.3">
      <c r="A17" s="22" t="s">
        <v>27</v>
      </c>
      <c r="B17" s="24" t="s">
        <v>28</v>
      </c>
      <c r="C17" s="16">
        <v>0</v>
      </c>
      <c r="D17" s="47">
        <v>7.5</v>
      </c>
      <c r="E17" s="47">
        <v>7.5</v>
      </c>
      <c r="F17" s="41">
        <v>0</v>
      </c>
      <c r="G17" s="41">
        <f t="shared" si="0"/>
        <v>100</v>
      </c>
    </row>
    <row r="18" spans="1:7" x14ac:dyDescent="0.3">
      <c r="A18" s="22" t="s">
        <v>29</v>
      </c>
      <c r="B18" s="24" t="s">
        <v>30</v>
      </c>
      <c r="C18" s="16">
        <v>0</v>
      </c>
      <c r="D18" s="47">
        <v>75.8</v>
      </c>
      <c r="E18" s="47">
        <v>75.8</v>
      </c>
      <c r="F18" s="41">
        <v>0</v>
      </c>
      <c r="G18" s="41">
        <f t="shared" si="0"/>
        <v>100</v>
      </c>
    </row>
    <row r="19" spans="1:7" ht="14.25" customHeight="1" x14ac:dyDescent="0.3">
      <c r="A19" s="22" t="s">
        <v>31</v>
      </c>
      <c r="B19" s="24" t="s">
        <v>32</v>
      </c>
      <c r="C19" s="16">
        <v>0</v>
      </c>
      <c r="D19" s="47">
        <v>219.4</v>
      </c>
      <c r="E19" s="47">
        <v>219.4</v>
      </c>
      <c r="F19" s="41">
        <v>0</v>
      </c>
      <c r="G19" s="41">
        <f t="shared" si="0"/>
        <v>100</v>
      </c>
    </row>
    <row r="20" spans="1:7" ht="15.65" x14ac:dyDescent="0.3">
      <c r="A20" s="40"/>
      <c r="B20" s="25" t="s">
        <v>36</v>
      </c>
      <c r="C20" s="26">
        <v>0</v>
      </c>
      <c r="D20" s="48">
        <v>0</v>
      </c>
      <c r="E20" s="47">
        <v>0</v>
      </c>
      <c r="F20" s="41">
        <v>0</v>
      </c>
      <c r="G20" s="41">
        <v>0</v>
      </c>
    </row>
    <row r="21" spans="1:7" x14ac:dyDescent="0.3">
      <c r="A21" s="20"/>
      <c r="B21" s="6" t="s">
        <v>7</v>
      </c>
      <c r="C21" s="12">
        <f>C6+C9</f>
        <v>0</v>
      </c>
      <c r="D21" s="12">
        <f t="shared" ref="D21:E21" si="1">D6+D9</f>
        <v>1412.33557</v>
      </c>
      <c r="E21" s="12">
        <f t="shared" si="1"/>
        <v>1412.33557</v>
      </c>
      <c r="F21" s="42">
        <v>0</v>
      </c>
      <c r="G21" s="42">
        <f t="shared" si="0"/>
        <v>100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view="pageBreakPreview" topLeftCell="A7" zoomScale="80" zoomScaleNormal="76" zoomScaleSheetLayoutView="80" workbookViewId="0">
      <selection activeCell="J21" sqref="J21"/>
    </sheetView>
  </sheetViews>
  <sheetFormatPr defaultColWidth="15.6640625" defaultRowHeight="15.65" x14ac:dyDescent="0.3"/>
  <cols>
    <col min="1" max="1" width="5.6640625" style="62" customWidth="1"/>
    <col min="2" max="2" width="40.44140625" style="2" customWidth="1"/>
    <col min="3" max="4" width="14.6640625" style="3" customWidth="1"/>
    <col min="5" max="5" width="14.6640625" style="62" customWidth="1"/>
    <col min="6" max="7" width="12.5546875" style="62" customWidth="1"/>
    <col min="8" max="251" width="9.109375" style="62" customWidth="1"/>
    <col min="252" max="252" width="89" style="62" customWidth="1"/>
    <col min="253" max="255" width="18.6640625" style="62" customWidth="1"/>
    <col min="256" max="16384" width="15.6640625" style="62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77.349999999999994" customHeight="1" x14ac:dyDescent="0.3">
      <c r="A2" s="88" t="s">
        <v>79</v>
      </c>
      <c r="B2" s="88"/>
      <c r="C2" s="88"/>
      <c r="D2" s="88"/>
      <c r="E2" s="88"/>
      <c r="F2" s="88"/>
      <c r="G2" s="88"/>
    </row>
    <row r="3" spans="1:7" x14ac:dyDescent="0.3">
      <c r="A3" s="87" t="s">
        <v>72</v>
      </c>
      <c r="B3" s="87"/>
      <c r="C3" s="87"/>
      <c r="D3" s="87"/>
      <c r="E3" s="87"/>
      <c r="F3" s="87"/>
      <c r="G3" s="87"/>
    </row>
    <row r="4" spans="1:7" x14ac:dyDescent="0.3">
      <c r="B4" s="2" t="s">
        <v>1</v>
      </c>
      <c r="G4" s="3" t="s">
        <v>2</v>
      </c>
    </row>
    <row r="5" spans="1:7" ht="136.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70"/>
      <c r="B6" s="21" t="s">
        <v>9</v>
      </c>
      <c r="C6" s="67">
        <f>C7+C8</f>
        <v>0</v>
      </c>
      <c r="D6" s="67">
        <f t="shared" ref="D6:E6" si="0">D7+D8</f>
        <v>0</v>
      </c>
      <c r="E6" s="67">
        <f t="shared" si="0"/>
        <v>0</v>
      </c>
      <c r="F6" s="72">
        <v>0</v>
      </c>
      <c r="G6" s="72">
        <v>0</v>
      </c>
    </row>
    <row r="7" spans="1:7" ht="15.05" customHeight="1" x14ac:dyDescent="0.3">
      <c r="A7" s="71" t="s">
        <v>10</v>
      </c>
      <c r="B7" s="23" t="s">
        <v>11</v>
      </c>
      <c r="C7" s="68">
        <v>0</v>
      </c>
      <c r="D7" s="68">
        <v>0</v>
      </c>
      <c r="E7" s="69">
        <v>0</v>
      </c>
      <c r="F7" s="72">
        <v>0</v>
      </c>
      <c r="G7" s="72">
        <v>0</v>
      </c>
    </row>
    <row r="8" spans="1:7" ht="15.05" customHeight="1" x14ac:dyDescent="0.3">
      <c r="A8" s="71" t="s">
        <v>4</v>
      </c>
      <c r="B8" s="23" t="s">
        <v>12</v>
      </c>
      <c r="C8" s="68">
        <v>0</v>
      </c>
      <c r="D8" s="68">
        <v>0</v>
      </c>
      <c r="E8" s="69">
        <v>0</v>
      </c>
      <c r="F8" s="72">
        <v>0</v>
      </c>
      <c r="G8" s="72">
        <v>0</v>
      </c>
    </row>
    <row r="9" spans="1:7" ht="15.05" customHeight="1" x14ac:dyDescent="0.3">
      <c r="A9" s="71"/>
      <c r="B9" s="21" t="s">
        <v>14</v>
      </c>
      <c r="C9" s="67">
        <f>SUM(C10:C19)</f>
        <v>0</v>
      </c>
      <c r="D9" s="67">
        <f>SUM(D10:D19)</f>
        <v>8132.1052800000016</v>
      </c>
      <c r="E9" s="67">
        <f>SUM(E10:E19)</f>
        <v>8132.1052800000016</v>
      </c>
      <c r="F9" s="72">
        <v>0</v>
      </c>
      <c r="G9" s="72">
        <f t="shared" ref="G9:G21" si="1">E9/D9*100</f>
        <v>100</v>
      </c>
    </row>
    <row r="10" spans="1:7" s="64" customFormat="1" ht="15.05" customHeight="1" x14ac:dyDescent="0.3">
      <c r="A10" s="71" t="s">
        <v>5</v>
      </c>
      <c r="B10" s="23" t="s">
        <v>15</v>
      </c>
      <c r="C10" s="68">
        <v>0</v>
      </c>
      <c r="D10" s="77">
        <f>741513.16/1000</f>
        <v>741.51316000000008</v>
      </c>
      <c r="E10" s="77">
        <f>741513.16/1000</f>
        <v>741.51316000000008</v>
      </c>
      <c r="F10" s="72">
        <v>0</v>
      </c>
      <c r="G10" s="72">
        <f t="shared" si="1"/>
        <v>100</v>
      </c>
    </row>
    <row r="11" spans="1:7" ht="15.05" customHeight="1" x14ac:dyDescent="0.3">
      <c r="A11" s="71" t="s">
        <v>6</v>
      </c>
      <c r="B11" s="24" t="s">
        <v>16</v>
      </c>
      <c r="C11" s="68">
        <v>0</v>
      </c>
      <c r="D11" s="77">
        <f t="shared" ref="D11:E14" si="2">741513.16/1000</f>
        <v>741.51316000000008</v>
      </c>
      <c r="E11" s="77">
        <f t="shared" si="2"/>
        <v>741.51316000000008</v>
      </c>
      <c r="F11" s="72">
        <v>0</v>
      </c>
      <c r="G11" s="72">
        <f t="shared" si="1"/>
        <v>100</v>
      </c>
    </row>
    <row r="12" spans="1:7" ht="15.05" customHeight="1" x14ac:dyDescent="0.3">
      <c r="A12" s="71" t="s">
        <v>17</v>
      </c>
      <c r="B12" s="24" t="s">
        <v>18</v>
      </c>
      <c r="C12" s="68">
        <v>0</v>
      </c>
      <c r="D12" s="77">
        <f t="shared" si="2"/>
        <v>741.51316000000008</v>
      </c>
      <c r="E12" s="77">
        <f t="shared" si="2"/>
        <v>741.51316000000008</v>
      </c>
      <c r="F12" s="72">
        <v>0</v>
      </c>
      <c r="G12" s="72">
        <f t="shared" si="1"/>
        <v>100</v>
      </c>
    </row>
    <row r="13" spans="1:7" ht="15.05" customHeight="1" x14ac:dyDescent="0.3">
      <c r="A13" s="71" t="s">
        <v>19</v>
      </c>
      <c r="B13" s="24" t="s">
        <v>20</v>
      </c>
      <c r="C13" s="68">
        <v>0</v>
      </c>
      <c r="D13" s="77">
        <f t="shared" si="2"/>
        <v>741.51316000000008</v>
      </c>
      <c r="E13" s="77">
        <f t="shared" si="2"/>
        <v>741.51316000000008</v>
      </c>
      <c r="F13" s="72">
        <v>0</v>
      </c>
      <c r="G13" s="72">
        <f t="shared" si="1"/>
        <v>100</v>
      </c>
    </row>
    <row r="14" spans="1:7" s="64" customFormat="1" ht="15.05" customHeight="1" x14ac:dyDescent="0.3">
      <c r="A14" s="70" t="s">
        <v>21</v>
      </c>
      <c r="B14" s="24" t="s">
        <v>22</v>
      </c>
      <c r="C14" s="69">
        <v>0</v>
      </c>
      <c r="D14" s="77">
        <f t="shared" si="2"/>
        <v>741.51316000000008</v>
      </c>
      <c r="E14" s="77">
        <f t="shared" si="2"/>
        <v>741.51316000000008</v>
      </c>
      <c r="F14" s="72">
        <v>0</v>
      </c>
      <c r="G14" s="72">
        <f t="shared" si="1"/>
        <v>100</v>
      </c>
    </row>
    <row r="15" spans="1:7" ht="15.05" customHeight="1" x14ac:dyDescent="0.3">
      <c r="A15" s="71" t="s">
        <v>23</v>
      </c>
      <c r="B15" s="24" t="s">
        <v>24</v>
      </c>
      <c r="C15" s="69">
        <v>0</v>
      </c>
      <c r="D15" s="78">
        <v>1000</v>
      </c>
      <c r="E15" s="78">
        <v>1000</v>
      </c>
      <c r="F15" s="72">
        <v>0</v>
      </c>
      <c r="G15" s="72">
        <f t="shared" si="1"/>
        <v>100</v>
      </c>
    </row>
    <row r="16" spans="1:7" s="64" customFormat="1" ht="15.05" customHeight="1" x14ac:dyDescent="0.3">
      <c r="A16" s="71" t="s">
        <v>25</v>
      </c>
      <c r="B16" s="24" t="s">
        <v>26</v>
      </c>
      <c r="C16" s="69">
        <v>0</v>
      </c>
      <c r="D16" s="78">
        <v>1200</v>
      </c>
      <c r="E16" s="78">
        <v>1200</v>
      </c>
      <c r="F16" s="72">
        <v>0</v>
      </c>
      <c r="G16" s="72">
        <f t="shared" si="1"/>
        <v>100</v>
      </c>
    </row>
    <row r="17" spans="1:7" ht="15.05" customHeight="1" x14ac:dyDescent="0.3">
      <c r="A17" s="71" t="s">
        <v>27</v>
      </c>
      <c r="B17" s="24" t="s">
        <v>28</v>
      </c>
      <c r="C17" s="69">
        <v>0</v>
      </c>
      <c r="D17" s="77">
        <f t="shared" ref="D17:E19" si="3">741513.16/1000</f>
        <v>741.51316000000008</v>
      </c>
      <c r="E17" s="77">
        <f t="shared" si="3"/>
        <v>741.51316000000008</v>
      </c>
      <c r="F17" s="72">
        <v>0</v>
      </c>
      <c r="G17" s="72">
        <f t="shared" si="1"/>
        <v>100</v>
      </c>
    </row>
    <row r="18" spans="1:7" s="64" customFormat="1" ht="15.05" customHeight="1" x14ac:dyDescent="0.3">
      <c r="A18" s="71" t="s">
        <v>29</v>
      </c>
      <c r="B18" s="24" t="s">
        <v>30</v>
      </c>
      <c r="C18" s="69">
        <v>0</v>
      </c>
      <c r="D18" s="77">
        <f t="shared" si="3"/>
        <v>741.51316000000008</v>
      </c>
      <c r="E18" s="77">
        <f t="shared" si="3"/>
        <v>741.51316000000008</v>
      </c>
      <c r="F18" s="72">
        <v>0</v>
      </c>
      <c r="G18" s="72">
        <f t="shared" si="1"/>
        <v>100</v>
      </c>
    </row>
    <row r="19" spans="1:7" ht="15.05" customHeight="1" x14ac:dyDescent="0.3">
      <c r="A19" s="71" t="s">
        <v>31</v>
      </c>
      <c r="B19" s="24" t="s">
        <v>32</v>
      </c>
      <c r="C19" s="69">
        <v>0</v>
      </c>
      <c r="D19" s="77">
        <f t="shared" si="3"/>
        <v>741.51316000000008</v>
      </c>
      <c r="E19" s="77">
        <f t="shared" si="3"/>
        <v>741.51316000000008</v>
      </c>
      <c r="F19" s="72">
        <v>0</v>
      </c>
      <c r="G19" s="72">
        <f t="shared" si="1"/>
        <v>100</v>
      </c>
    </row>
    <row r="20" spans="1:7" ht="15.05" customHeight="1" x14ac:dyDescent="0.3">
      <c r="A20" s="71"/>
      <c r="B20" s="79" t="s">
        <v>36</v>
      </c>
      <c r="C20" s="80">
        <v>8132.1</v>
      </c>
      <c r="D20" s="69">
        <v>0</v>
      </c>
      <c r="E20" s="69">
        <v>0</v>
      </c>
      <c r="F20" s="72">
        <f t="shared" ref="F20" si="4">E20/C20*100</f>
        <v>0</v>
      </c>
      <c r="G20" s="72">
        <v>0</v>
      </c>
    </row>
    <row r="21" spans="1:7" s="64" customFormat="1" ht="15.05" customHeight="1" x14ac:dyDescent="0.3">
      <c r="A21" s="70"/>
      <c r="B21" s="63" t="s">
        <v>7</v>
      </c>
      <c r="C21" s="67">
        <f>C6+C9</f>
        <v>0</v>
      </c>
      <c r="D21" s="67">
        <f>D6+D9</f>
        <v>8132.1052800000016</v>
      </c>
      <c r="E21" s="67">
        <f>E6+E9</f>
        <v>8132.1052800000016</v>
      </c>
      <c r="F21" s="72">
        <v>0</v>
      </c>
      <c r="G21" s="72">
        <f t="shared" si="1"/>
        <v>100</v>
      </c>
    </row>
  </sheetData>
  <mergeCells count="3">
    <mergeCell ref="A1:G1"/>
    <mergeCell ref="A2:G2"/>
    <mergeCell ref="A3:G3"/>
  </mergeCells>
  <pageMargins left="0.39370078740157483" right="0.39370078740157483" top="0.59055118110236227" bottom="0.59055118110236227" header="0.35433070866141736" footer="0.23622047244094491"/>
  <pageSetup paperSize="9" fitToHeight="2" orientation="landscape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view="pageBreakPreview" topLeftCell="A6" zoomScale="80" zoomScaleNormal="81" zoomScaleSheetLayoutView="80" workbookViewId="0">
      <selection activeCell="E16" sqref="E16"/>
    </sheetView>
  </sheetViews>
  <sheetFormatPr defaultColWidth="15.6640625" defaultRowHeight="15.65" x14ac:dyDescent="0.3"/>
  <cols>
    <col min="1" max="1" width="5.6640625" style="1" customWidth="1"/>
    <col min="2" max="2" width="31.109375" style="2" customWidth="1"/>
    <col min="3" max="4" width="14.6640625" style="3" customWidth="1"/>
    <col min="5" max="5" width="16.88671875" style="1" customWidth="1"/>
    <col min="6" max="6" width="11.88671875" style="1" customWidth="1"/>
    <col min="7" max="7" width="13.664062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99.7" customHeight="1" x14ac:dyDescent="0.3">
      <c r="A2" s="88" t="s">
        <v>37</v>
      </c>
      <c r="B2" s="88"/>
      <c r="C2" s="88"/>
      <c r="D2" s="88"/>
      <c r="E2" s="88"/>
      <c r="F2" s="88"/>
      <c r="G2" s="88"/>
    </row>
    <row r="3" spans="1:7" x14ac:dyDescent="0.3">
      <c r="A3" s="89" t="s">
        <v>71</v>
      </c>
      <c r="B3" s="89"/>
      <c r="C3" s="89"/>
      <c r="D3" s="89"/>
      <c r="E3" s="89"/>
      <c r="F3" s="89"/>
      <c r="G3" s="89"/>
    </row>
    <row r="4" spans="1:7" x14ac:dyDescent="0.3">
      <c r="B4" s="2" t="s">
        <v>1</v>
      </c>
      <c r="G4" s="3" t="s">
        <v>2</v>
      </c>
    </row>
    <row r="5" spans="1:7" ht="142.44999999999999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4"/>
      <c r="B6" s="27" t="s">
        <v>38</v>
      </c>
      <c r="C6" s="28">
        <v>37518.6</v>
      </c>
      <c r="D6" s="28">
        <v>37518.6</v>
      </c>
      <c r="E6" s="28">
        <v>37518.6</v>
      </c>
      <c r="F6" s="40">
        <v>100</v>
      </c>
      <c r="G6" s="40">
        <v>100</v>
      </c>
    </row>
    <row r="7" spans="1:7" ht="15.05" customHeight="1" x14ac:dyDescent="0.3">
      <c r="A7" s="22" t="s">
        <v>10</v>
      </c>
      <c r="B7" s="29" t="s">
        <v>11</v>
      </c>
      <c r="C7" s="30">
        <v>27526.3</v>
      </c>
      <c r="D7" s="30">
        <v>27526.3</v>
      </c>
      <c r="E7" s="31">
        <v>27526.3</v>
      </c>
      <c r="F7" s="40">
        <v>100</v>
      </c>
      <c r="G7" s="40">
        <v>100</v>
      </c>
    </row>
    <row r="8" spans="1:7" ht="32.25" customHeight="1" x14ac:dyDescent="0.3">
      <c r="A8" s="22" t="s">
        <v>4</v>
      </c>
      <c r="B8" s="29" t="s">
        <v>12</v>
      </c>
      <c r="C8" s="30">
        <v>9992.2999999999993</v>
      </c>
      <c r="D8" s="30">
        <v>9992.2999999999993</v>
      </c>
      <c r="E8" s="31">
        <v>9992.2999999999993</v>
      </c>
      <c r="F8" s="40">
        <v>100</v>
      </c>
      <c r="G8" s="40">
        <v>100</v>
      </c>
    </row>
    <row r="9" spans="1:7" s="8" customFormat="1" ht="32.25" customHeight="1" x14ac:dyDescent="0.3">
      <c r="A9" s="22"/>
      <c r="B9" s="32" t="s">
        <v>14</v>
      </c>
      <c r="C9" s="33">
        <v>14627.4</v>
      </c>
      <c r="D9" s="33">
        <v>14627.4</v>
      </c>
      <c r="E9" s="33">
        <v>14627.4</v>
      </c>
      <c r="F9" s="40">
        <v>100</v>
      </c>
      <c r="G9" s="40">
        <v>100</v>
      </c>
    </row>
    <row r="10" spans="1:7" ht="30.7" customHeight="1" x14ac:dyDescent="0.3">
      <c r="A10" s="22" t="s">
        <v>5</v>
      </c>
      <c r="B10" s="29" t="s">
        <v>39</v>
      </c>
      <c r="C10" s="30">
        <v>438.6</v>
      </c>
      <c r="D10" s="30">
        <v>438.6</v>
      </c>
      <c r="E10" s="31">
        <v>438.6</v>
      </c>
      <c r="F10" s="40">
        <v>100</v>
      </c>
      <c r="G10" s="40">
        <v>100</v>
      </c>
    </row>
    <row r="11" spans="1:7" s="8" customFormat="1" ht="15.05" customHeight="1" x14ac:dyDescent="0.3">
      <c r="A11" s="22" t="s">
        <v>6</v>
      </c>
      <c r="B11" s="29" t="s">
        <v>40</v>
      </c>
      <c r="C11" s="34">
        <v>619.4</v>
      </c>
      <c r="D11" s="30">
        <v>619.4</v>
      </c>
      <c r="E11" s="31">
        <v>619.4</v>
      </c>
      <c r="F11" s="40">
        <v>100</v>
      </c>
      <c r="G11" s="40">
        <v>100</v>
      </c>
    </row>
    <row r="12" spans="1:7" x14ac:dyDescent="0.3">
      <c r="A12" s="22" t="s">
        <v>17</v>
      </c>
      <c r="B12" s="29" t="s">
        <v>41</v>
      </c>
      <c r="C12" s="30">
        <v>1193.4000000000001</v>
      </c>
      <c r="D12" s="30">
        <v>1193.4000000000001</v>
      </c>
      <c r="E12" s="31">
        <v>1193.4000000000001</v>
      </c>
      <c r="F12" s="40">
        <v>100</v>
      </c>
      <c r="G12" s="40">
        <v>100</v>
      </c>
    </row>
    <row r="13" spans="1:7" ht="26.3" x14ac:dyDescent="0.3">
      <c r="A13" s="22" t="s">
        <v>19</v>
      </c>
      <c r="B13" s="29" t="s">
        <v>42</v>
      </c>
      <c r="C13" s="30">
        <v>2014.5</v>
      </c>
      <c r="D13" s="30">
        <v>2014.5</v>
      </c>
      <c r="E13" s="31">
        <v>2014.5</v>
      </c>
      <c r="F13" s="40">
        <v>100</v>
      </c>
      <c r="G13" s="40">
        <v>100</v>
      </c>
    </row>
    <row r="14" spans="1:7" x14ac:dyDescent="0.3">
      <c r="A14" s="22" t="s">
        <v>21</v>
      </c>
      <c r="B14" s="35" t="s">
        <v>43</v>
      </c>
      <c r="C14" s="34">
        <v>670.3</v>
      </c>
      <c r="D14" s="30">
        <v>670.3</v>
      </c>
      <c r="E14" s="31">
        <v>670.3</v>
      </c>
      <c r="F14" s="40">
        <v>100</v>
      </c>
      <c r="G14" s="40">
        <v>100</v>
      </c>
    </row>
    <row r="15" spans="1:7" x14ac:dyDescent="0.3">
      <c r="A15" s="22" t="s">
        <v>23</v>
      </c>
      <c r="B15" s="35" t="s">
        <v>44</v>
      </c>
      <c r="C15" s="34">
        <v>2117.6999999999998</v>
      </c>
      <c r="D15" s="30">
        <v>2117.6999999999998</v>
      </c>
      <c r="E15" s="31">
        <v>2117.6999999999998</v>
      </c>
      <c r="F15" s="40">
        <v>100</v>
      </c>
      <c r="G15" s="40">
        <v>100</v>
      </c>
    </row>
    <row r="16" spans="1:7" ht="27.55" customHeight="1" x14ac:dyDescent="0.3">
      <c r="A16" s="22" t="s">
        <v>25</v>
      </c>
      <c r="B16" s="35" t="s">
        <v>45</v>
      </c>
      <c r="C16" s="34">
        <v>1070.0999999999999</v>
      </c>
      <c r="D16" s="30">
        <v>1070.0999999999999</v>
      </c>
      <c r="E16" s="31">
        <v>1070.0999999999999</v>
      </c>
      <c r="F16" s="40">
        <v>100</v>
      </c>
      <c r="G16" s="40">
        <v>100</v>
      </c>
    </row>
    <row r="17" spans="1:7" ht="26.3" x14ac:dyDescent="0.3">
      <c r="A17" s="22" t="s">
        <v>27</v>
      </c>
      <c r="B17" s="35" t="s">
        <v>46</v>
      </c>
      <c r="C17" s="34">
        <v>6503.4</v>
      </c>
      <c r="D17" s="30">
        <v>6503.4</v>
      </c>
      <c r="E17" s="31">
        <v>6503.4</v>
      </c>
      <c r="F17" s="40">
        <v>100</v>
      </c>
      <c r="G17" s="40">
        <v>100</v>
      </c>
    </row>
    <row r="18" spans="1:7" x14ac:dyDescent="0.3">
      <c r="A18" s="20"/>
      <c r="B18" s="6" t="s">
        <v>7</v>
      </c>
      <c r="C18" s="12">
        <v>52146</v>
      </c>
      <c r="D18" s="12">
        <v>52146</v>
      </c>
      <c r="E18" s="12">
        <v>52146</v>
      </c>
      <c r="F18" s="40">
        <v>100</v>
      </c>
      <c r="G18" s="40">
        <v>100</v>
      </c>
    </row>
    <row r="22" spans="1:7" x14ac:dyDescent="0.3">
      <c r="C22" s="3">
        <f>SUM(C23:C49)+C51+C52</f>
        <v>0</v>
      </c>
    </row>
    <row r="23" spans="1:7" x14ac:dyDescent="0.3">
      <c r="C23" s="3">
        <v>0</v>
      </c>
    </row>
  </sheetData>
  <mergeCells count="3">
    <mergeCell ref="A1:G1"/>
    <mergeCell ref="A2:G2"/>
    <mergeCell ref="A3:G3"/>
  </mergeCells>
  <pageMargins left="0.39370078740157483" right="0.39370078740157483" top="0.59055118110236227" bottom="0.59055118110236227" header="0.35433070866141736" footer="0.23622047244094491"/>
  <pageSetup paperSize="9" scale="73" fitToHeight="2" orientation="landscape" r:id="rId1"/>
  <headerFooter alignWithMargins="0">
    <oddFooter xml:space="preserve">&amp;C&amp;"Times New Roman,обычный"&amp;8&amp;P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1"/>
  <sheetViews>
    <sheetView view="pageBreakPreview" zoomScale="80" zoomScaleNormal="80" zoomScaleSheetLayoutView="80" workbookViewId="0">
      <selection activeCell="H27" sqref="H27"/>
    </sheetView>
  </sheetViews>
  <sheetFormatPr defaultColWidth="15.6640625" defaultRowHeight="15.65" x14ac:dyDescent="0.3"/>
  <cols>
    <col min="1" max="1" width="5.6640625" style="1" customWidth="1"/>
    <col min="2" max="2" width="45.5546875" style="2" customWidth="1"/>
    <col min="3" max="3" width="18" style="3" customWidth="1"/>
    <col min="4" max="4" width="14.6640625" style="3" customWidth="1"/>
    <col min="5" max="5" width="14.6640625" style="1" customWidth="1"/>
    <col min="6" max="7" width="13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97.55" customHeight="1" x14ac:dyDescent="0.3">
      <c r="A2" s="85" t="s">
        <v>47</v>
      </c>
      <c r="B2" s="85"/>
      <c r="C2" s="85"/>
      <c r="D2" s="85"/>
      <c r="E2" s="85"/>
      <c r="F2" s="85"/>
      <c r="G2" s="85"/>
    </row>
    <row r="3" spans="1:7" x14ac:dyDescent="0.3">
      <c r="A3" s="87" t="s">
        <v>72</v>
      </c>
      <c r="B3" s="87"/>
      <c r="C3" s="87"/>
      <c r="D3" s="87"/>
      <c r="E3" s="87"/>
      <c r="F3" s="87"/>
      <c r="G3" s="87"/>
    </row>
    <row r="4" spans="1:7" x14ac:dyDescent="0.3">
      <c r="B4" s="2" t="s">
        <v>1</v>
      </c>
      <c r="F4" s="3"/>
      <c r="G4" s="3" t="s">
        <v>2</v>
      </c>
    </row>
    <row r="5" spans="1:7" ht="128.19999999999999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4"/>
      <c r="B6" s="36" t="s">
        <v>48</v>
      </c>
      <c r="C6" s="28">
        <v>8747</v>
      </c>
      <c r="D6" s="28">
        <v>8747</v>
      </c>
      <c r="E6" s="28">
        <v>8747</v>
      </c>
      <c r="F6" s="40">
        <v>100</v>
      </c>
      <c r="G6" s="40">
        <v>100</v>
      </c>
    </row>
    <row r="7" spans="1:7" ht="15.05" customHeight="1" x14ac:dyDescent="0.3">
      <c r="A7" s="22" t="s">
        <v>10</v>
      </c>
      <c r="B7" s="29" t="s">
        <v>11</v>
      </c>
      <c r="C7" s="34">
        <v>4686</v>
      </c>
      <c r="D7" s="34">
        <v>4686</v>
      </c>
      <c r="E7" s="30">
        <v>4686</v>
      </c>
      <c r="F7" s="40">
        <v>100</v>
      </c>
      <c r="G7" s="40">
        <v>100</v>
      </c>
    </row>
    <row r="8" spans="1:7" ht="15.05" customHeight="1" x14ac:dyDescent="0.3">
      <c r="A8" s="22" t="s">
        <v>4</v>
      </c>
      <c r="B8" s="29" t="s">
        <v>12</v>
      </c>
      <c r="C8" s="30">
        <v>4061</v>
      </c>
      <c r="D8" s="30">
        <v>4061</v>
      </c>
      <c r="E8" s="30">
        <v>4061</v>
      </c>
      <c r="F8" s="40">
        <v>100</v>
      </c>
      <c r="G8" s="40">
        <v>100</v>
      </c>
    </row>
    <row r="9" spans="1:7" ht="15.05" customHeight="1" x14ac:dyDescent="0.3">
      <c r="A9" s="22"/>
      <c r="B9" s="32" t="s">
        <v>49</v>
      </c>
      <c r="C9" s="33">
        <v>40627.699999999997</v>
      </c>
      <c r="D9" s="33">
        <v>40627.699999999997</v>
      </c>
      <c r="E9" s="33">
        <v>40627.699999999997</v>
      </c>
      <c r="F9" s="40">
        <v>100</v>
      </c>
      <c r="G9" s="40">
        <v>100</v>
      </c>
    </row>
    <row r="10" spans="1:7" ht="15.05" customHeight="1" x14ac:dyDescent="0.3">
      <c r="A10" s="22" t="s">
        <v>5</v>
      </c>
      <c r="B10" s="37" t="s">
        <v>50</v>
      </c>
      <c r="C10" s="30">
        <v>2368.9</v>
      </c>
      <c r="D10" s="30">
        <v>2368.9</v>
      </c>
      <c r="E10" s="30">
        <v>2368.9</v>
      </c>
      <c r="F10" s="40">
        <v>100</v>
      </c>
      <c r="G10" s="40">
        <v>100</v>
      </c>
    </row>
    <row r="11" spans="1:7" s="8" customFormat="1" ht="15.05" customHeight="1" x14ac:dyDescent="0.3">
      <c r="A11" s="22" t="s">
        <v>6</v>
      </c>
      <c r="B11" s="37" t="s">
        <v>51</v>
      </c>
      <c r="C11" s="34">
        <v>3275.6</v>
      </c>
      <c r="D11" s="34">
        <v>3275.6</v>
      </c>
      <c r="E11" s="30">
        <v>3275.6</v>
      </c>
      <c r="F11" s="40">
        <v>100</v>
      </c>
      <c r="G11" s="40">
        <v>100</v>
      </c>
    </row>
    <row r="12" spans="1:7" s="8" customFormat="1" ht="15.05" customHeight="1" x14ac:dyDescent="0.3">
      <c r="A12" s="22" t="s">
        <v>17</v>
      </c>
      <c r="B12" s="38" t="s">
        <v>52</v>
      </c>
      <c r="C12" s="34">
        <v>5295</v>
      </c>
      <c r="D12" s="34">
        <v>5295</v>
      </c>
      <c r="E12" s="30">
        <v>5295</v>
      </c>
      <c r="F12" s="40">
        <v>100</v>
      </c>
      <c r="G12" s="40">
        <v>100</v>
      </c>
    </row>
    <row r="13" spans="1:7" x14ac:dyDescent="0.3">
      <c r="A13" s="22" t="s">
        <v>19</v>
      </c>
      <c r="B13" s="38" t="s">
        <v>53</v>
      </c>
      <c r="C13" s="34">
        <v>5433.9</v>
      </c>
      <c r="D13" s="34">
        <v>5433.9</v>
      </c>
      <c r="E13" s="30">
        <v>5433.9</v>
      </c>
      <c r="F13" s="40">
        <v>100</v>
      </c>
      <c r="G13" s="40">
        <v>100</v>
      </c>
    </row>
    <row r="14" spans="1:7" x14ac:dyDescent="0.3">
      <c r="A14" s="22" t="s">
        <v>21</v>
      </c>
      <c r="B14" s="38" t="s">
        <v>54</v>
      </c>
      <c r="C14" s="34">
        <v>4315.8999999999996</v>
      </c>
      <c r="D14" s="34">
        <v>4315.8999999999996</v>
      </c>
      <c r="E14" s="30">
        <v>4315.8999999999996</v>
      </c>
      <c r="F14" s="40">
        <v>100</v>
      </c>
      <c r="G14" s="40">
        <v>100</v>
      </c>
    </row>
    <row r="15" spans="1:7" x14ac:dyDescent="0.3">
      <c r="A15" s="22" t="s">
        <v>23</v>
      </c>
      <c r="B15" s="38" t="s">
        <v>55</v>
      </c>
      <c r="C15" s="34">
        <v>1628.1</v>
      </c>
      <c r="D15" s="34">
        <v>1628.1</v>
      </c>
      <c r="E15" s="30">
        <v>1628.1</v>
      </c>
      <c r="F15" s="40">
        <v>100</v>
      </c>
      <c r="G15" s="40">
        <v>100</v>
      </c>
    </row>
    <row r="16" spans="1:7" x14ac:dyDescent="0.3">
      <c r="A16" s="22" t="s">
        <v>25</v>
      </c>
      <c r="B16" s="38" t="s">
        <v>44</v>
      </c>
      <c r="C16" s="34">
        <v>4021.1</v>
      </c>
      <c r="D16" s="34">
        <v>4021.1</v>
      </c>
      <c r="E16" s="30">
        <v>4021.1</v>
      </c>
      <c r="F16" s="40">
        <v>100</v>
      </c>
      <c r="G16" s="40">
        <v>100</v>
      </c>
    </row>
    <row r="17" spans="1:7" x14ac:dyDescent="0.3">
      <c r="A17" s="22" t="s">
        <v>27</v>
      </c>
      <c r="B17" s="38" t="s">
        <v>45</v>
      </c>
      <c r="C17" s="34">
        <v>3032.9</v>
      </c>
      <c r="D17" s="34">
        <v>3032.9</v>
      </c>
      <c r="E17" s="30">
        <v>3032.9</v>
      </c>
      <c r="F17" s="40">
        <v>100</v>
      </c>
      <c r="G17" s="40">
        <v>100</v>
      </c>
    </row>
    <row r="18" spans="1:7" x14ac:dyDescent="0.3">
      <c r="A18" s="22" t="s">
        <v>29</v>
      </c>
      <c r="B18" s="38" t="s">
        <v>56</v>
      </c>
      <c r="C18" s="34">
        <v>4649.8</v>
      </c>
      <c r="D18" s="34">
        <v>4649.8</v>
      </c>
      <c r="E18" s="30">
        <v>4649.8</v>
      </c>
      <c r="F18" s="40">
        <v>100</v>
      </c>
      <c r="G18" s="40">
        <v>100</v>
      </c>
    </row>
    <row r="19" spans="1:7" x14ac:dyDescent="0.3">
      <c r="A19" s="22" t="s">
        <v>31</v>
      </c>
      <c r="B19" s="38" t="s">
        <v>57</v>
      </c>
      <c r="C19" s="34">
        <v>4217.7</v>
      </c>
      <c r="D19" s="34">
        <v>4217.7</v>
      </c>
      <c r="E19" s="30">
        <v>4217.7</v>
      </c>
      <c r="F19" s="40">
        <v>100</v>
      </c>
      <c r="G19" s="40">
        <v>100</v>
      </c>
    </row>
    <row r="20" spans="1:7" x14ac:dyDescent="0.3">
      <c r="A20" s="22" t="s">
        <v>33</v>
      </c>
      <c r="B20" s="38" t="s">
        <v>58</v>
      </c>
      <c r="C20" s="34">
        <v>2388.8000000000002</v>
      </c>
      <c r="D20" s="34">
        <v>2388.8000000000002</v>
      </c>
      <c r="E20" s="30">
        <v>2388.8000000000002</v>
      </c>
      <c r="F20" s="40">
        <v>100</v>
      </c>
      <c r="G20" s="40">
        <v>100</v>
      </c>
    </row>
    <row r="21" spans="1:7" x14ac:dyDescent="0.3">
      <c r="A21" s="20"/>
      <c r="B21" s="6" t="s">
        <v>7</v>
      </c>
      <c r="C21" s="12">
        <v>49374.7</v>
      </c>
      <c r="D21" s="12">
        <v>49374.7</v>
      </c>
      <c r="E21" s="12">
        <v>49374.7</v>
      </c>
      <c r="F21" s="40">
        <v>100</v>
      </c>
      <c r="G21" s="40">
        <v>100</v>
      </c>
    </row>
  </sheetData>
  <mergeCells count="3">
    <mergeCell ref="A2:G2"/>
    <mergeCell ref="A3:G3"/>
    <mergeCell ref="A1:G1"/>
  </mergeCells>
  <pageMargins left="0.39370078740157483" right="0.39370078740157483" top="0.59055118110236227" bottom="0.59055118110236227" header="0.35433070866141736" footer="0.23622047244094491"/>
  <pageSetup paperSize="9" fitToHeight="2" orientation="landscape" r:id="rId1"/>
  <headerFooter alignWithMargins="0">
    <oddFooter xml:space="preserve">&amp;C&amp;"Times New Roman,обычный"&amp;8&amp;P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3"/>
  <sheetViews>
    <sheetView zoomScaleNormal="100" zoomScaleSheetLayoutView="80" workbookViewId="0">
      <selection activeCell="F7" sqref="F7"/>
    </sheetView>
  </sheetViews>
  <sheetFormatPr defaultColWidth="15.6640625" defaultRowHeight="15.65" x14ac:dyDescent="0.3"/>
  <cols>
    <col min="1" max="1" width="5.6640625" style="1" customWidth="1"/>
    <col min="2" max="2" width="29.88671875" style="2" customWidth="1"/>
    <col min="3" max="4" width="14.6640625" style="3" customWidth="1"/>
    <col min="5" max="5" width="14.6640625" style="1" customWidth="1"/>
    <col min="6" max="7" width="10.3320312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72.8" customHeight="1" x14ac:dyDescent="0.3">
      <c r="A2" s="88" t="s">
        <v>59</v>
      </c>
      <c r="B2" s="88"/>
      <c r="C2" s="88"/>
      <c r="D2" s="88"/>
      <c r="E2" s="88"/>
      <c r="F2" s="88"/>
      <c r="G2" s="88"/>
    </row>
    <row r="3" spans="1:7" x14ac:dyDescent="0.3">
      <c r="A3" s="90" t="s">
        <v>71</v>
      </c>
      <c r="B3" s="90"/>
      <c r="C3" s="90"/>
      <c r="D3" s="90"/>
      <c r="E3" s="90"/>
      <c r="F3" s="90"/>
      <c r="G3" s="90"/>
    </row>
    <row r="4" spans="1:7" x14ac:dyDescent="0.3">
      <c r="B4" s="2" t="s">
        <v>1</v>
      </c>
      <c r="G4" s="3" t="s">
        <v>2</v>
      </c>
    </row>
    <row r="5" spans="1:7" ht="154.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22" t="s">
        <v>10</v>
      </c>
      <c r="B6" s="7" t="s">
        <v>12</v>
      </c>
      <c r="C6" s="15">
        <v>3516.1</v>
      </c>
      <c r="D6" s="16">
        <v>3516.1</v>
      </c>
      <c r="E6" s="16">
        <v>3516.1</v>
      </c>
      <c r="F6" s="40">
        <v>100</v>
      </c>
      <c r="G6" s="40">
        <v>100</v>
      </c>
    </row>
    <row r="7" spans="1:7" s="8" customFormat="1" ht="15.05" customHeight="1" x14ac:dyDescent="0.3">
      <c r="A7" s="20"/>
      <c r="B7" s="6" t="s">
        <v>7</v>
      </c>
      <c r="C7" s="12">
        <v>3516.1</v>
      </c>
      <c r="D7" s="12">
        <v>3516.1</v>
      </c>
      <c r="E7" s="12">
        <v>3516.1</v>
      </c>
      <c r="F7" s="40">
        <v>100</v>
      </c>
      <c r="G7" s="40">
        <v>100</v>
      </c>
    </row>
    <row r="22" spans="3:3" x14ac:dyDescent="0.3">
      <c r="C22" s="3">
        <f>SUM(C23:C49)+C51+C52</f>
        <v>0</v>
      </c>
    </row>
    <row r="23" spans="3:3" x14ac:dyDescent="0.3">
      <c r="C23" s="3">
        <v>0</v>
      </c>
    </row>
  </sheetData>
  <mergeCells count="3">
    <mergeCell ref="A1:G1"/>
    <mergeCell ref="A2:G2"/>
    <mergeCell ref="A3:G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2"/>
  <sheetViews>
    <sheetView topLeftCell="A4" zoomScale="77" zoomScaleNormal="77" zoomScaleSheetLayoutView="80" workbookViewId="0">
      <selection activeCell="F23" sqref="F23"/>
    </sheetView>
  </sheetViews>
  <sheetFormatPr defaultColWidth="15.6640625" defaultRowHeight="15.65" x14ac:dyDescent="0.3"/>
  <cols>
    <col min="1" max="1" width="5.6640625" style="1" customWidth="1"/>
    <col min="2" max="2" width="30" style="2" customWidth="1"/>
    <col min="3" max="4" width="14.6640625" style="3" customWidth="1"/>
    <col min="5" max="5" width="14.6640625" style="1" customWidth="1"/>
    <col min="6" max="7" width="13.3320312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33.65" customHeight="1" x14ac:dyDescent="0.3">
      <c r="A2" s="85" t="s">
        <v>75</v>
      </c>
      <c r="B2" s="85"/>
      <c r="C2" s="85"/>
      <c r="D2" s="85"/>
      <c r="E2" s="85"/>
      <c r="F2" s="85"/>
      <c r="G2" s="85"/>
    </row>
    <row r="3" spans="1:7" ht="41.95" customHeight="1" x14ac:dyDescent="0.3">
      <c r="A3" s="85"/>
      <c r="B3" s="85"/>
      <c r="C3" s="85"/>
      <c r="D3" s="85"/>
      <c r="E3" s="85"/>
      <c r="F3" s="85"/>
      <c r="G3" s="85"/>
    </row>
    <row r="4" spans="1:7" x14ac:dyDescent="0.3">
      <c r="B4" s="2" t="s">
        <v>1</v>
      </c>
      <c r="G4" s="3" t="s">
        <v>2</v>
      </c>
    </row>
    <row r="5" spans="1:7" ht="143.2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20"/>
      <c r="B6" s="11" t="s">
        <v>9</v>
      </c>
      <c r="C6" s="67">
        <f>C7+C8</f>
        <v>0</v>
      </c>
      <c r="D6" s="67">
        <f>D7+D8</f>
        <v>244925.8</v>
      </c>
      <c r="E6" s="67">
        <f>E7+E8</f>
        <v>162877.70000000001</v>
      </c>
      <c r="F6" s="40">
        <v>0</v>
      </c>
      <c r="G6" s="75">
        <f>E6/D6*100</f>
        <v>66.500834130173317</v>
      </c>
    </row>
    <row r="7" spans="1:7" ht="15.05" customHeight="1" x14ac:dyDescent="0.3">
      <c r="A7" s="22" t="s">
        <v>10</v>
      </c>
      <c r="B7" s="7" t="s">
        <v>11</v>
      </c>
      <c r="C7" s="68">
        <v>0</v>
      </c>
      <c r="D7" s="69">
        <v>190583.6</v>
      </c>
      <c r="E7" s="69">
        <v>121795.5</v>
      </c>
      <c r="F7" s="40">
        <v>0</v>
      </c>
      <c r="G7" s="75">
        <f t="shared" ref="G7:G22" si="0">E7/D7*100</f>
        <v>63.906600567939741</v>
      </c>
    </row>
    <row r="8" spans="1:7" ht="15.05" customHeight="1" x14ac:dyDescent="0.3">
      <c r="A8" s="22" t="s">
        <v>4</v>
      </c>
      <c r="B8" s="7" t="s">
        <v>12</v>
      </c>
      <c r="C8" s="69">
        <v>0</v>
      </c>
      <c r="D8" s="69">
        <v>54342.2</v>
      </c>
      <c r="E8" s="69">
        <v>41082.199999999997</v>
      </c>
      <c r="F8" s="40">
        <v>0</v>
      </c>
      <c r="G8" s="75">
        <f t="shared" si="0"/>
        <v>75.599074016142154</v>
      </c>
    </row>
    <row r="9" spans="1:7" ht="15.05" customHeight="1" x14ac:dyDescent="0.3">
      <c r="A9" s="22"/>
      <c r="B9" s="11" t="s">
        <v>14</v>
      </c>
      <c r="C9" s="67">
        <f>C10+C11+C12+C13+C14+C15+C16+C17+C18+C19+C21</f>
        <v>224275</v>
      </c>
      <c r="D9" s="67">
        <f>D10+D11+D12+D13+D14+D15+D16+D17+D18+D19+D21+D20</f>
        <v>73742.200000000012</v>
      </c>
      <c r="E9" s="67">
        <f>E10+E11+E12+E13+E14+E15+E16+E17+E18+E19+E21+E20</f>
        <v>31756.1</v>
      </c>
      <c r="F9" s="75">
        <v>52.237654665031776</v>
      </c>
      <c r="G9" s="75">
        <f t="shared" si="0"/>
        <v>43.063673174925611</v>
      </c>
    </row>
    <row r="10" spans="1:7" s="8" customFormat="1" ht="15.05" customHeight="1" x14ac:dyDescent="0.3">
      <c r="A10" s="22" t="s">
        <v>5</v>
      </c>
      <c r="B10" s="7" t="s">
        <v>15</v>
      </c>
      <c r="C10" s="68">
        <v>0</v>
      </c>
      <c r="D10" s="69">
        <v>17698.8</v>
      </c>
      <c r="E10" s="69">
        <v>15057.8</v>
      </c>
      <c r="F10" s="40">
        <v>0</v>
      </c>
      <c r="G10" s="75">
        <f t="shared" si="0"/>
        <v>85.078084389902145</v>
      </c>
    </row>
    <row r="11" spans="1:7" ht="15.05" customHeight="1" x14ac:dyDescent="0.3">
      <c r="A11" s="22" t="s">
        <v>6</v>
      </c>
      <c r="B11" s="9" t="s">
        <v>16</v>
      </c>
      <c r="C11" s="68">
        <v>0</v>
      </c>
      <c r="D11" s="69">
        <v>2280</v>
      </c>
      <c r="E11" s="69">
        <v>490.2</v>
      </c>
      <c r="F11" s="40">
        <v>0</v>
      </c>
      <c r="G11" s="75">
        <f t="shared" si="0"/>
        <v>21.5</v>
      </c>
    </row>
    <row r="12" spans="1:7" ht="15.05" customHeight="1" x14ac:dyDescent="0.3">
      <c r="A12" s="22" t="s">
        <v>17</v>
      </c>
      <c r="B12" s="9" t="s">
        <v>18</v>
      </c>
      <c r="C12" s="68">
        <v>0</v>
      </c>
      <c r="D12" s="68">
        <v>18778.3</v>
      </c>
      <c r="E12" s="69">
        <v>6664.3</v>
      </c>
      <c r="F12" s="40">
        <v>0</v>
      </c>
      <c r="G12" s="75">
        <f t="shared" si="0"/>
        <v>35.489368047160816</v>
      </c>
    </row>
    <row r="13" spans="1:7" ht="15.05" customHeight="1" x14ac:dyDescent="0.3">
      <c r="A13" s="22" t="s">
        <v>19</v>
      </c>
      <c r="B13" s="9" t="s">
        <v>20</v>
      </c>
      <c r="C13" s="68">
        <v>0</v>
      </c>
      <c r="D13" s="69">
        <v>0</v>
      </c>
      <c r="E13" s="69">
        <v>0</v>
      </c>
      <c r="F13" s="40">
        <v>0</v>
      </c>
      <c r="G13" s="75">
        <v>0</v>
      </c>
    </row>
    <row r="14" spans="1:7" s="8" customFormat="1" ht="15.05" customHeight="1" x14ac:dyDescent="0.3">
      <c r="A14" s="20" t="s">
        <v>21</v>
      </c>
      <c r="B14" s="9" t="s">
        <v>22</v>
      </c>
      <c r="C14" s="68">
        <v>0</v>
      </c>
      <c r="D14" s="69">
        <v>0</v>
      </c>
      <c r="E14" s="69">
        <v>0</v>
      </c>
      <c r="F14" s="40">
        <v>0</v>
      </c>
      <c r="G14" s="75">
        <v>0</v>
      </c>
    </row>
    <row r="15" spans="1:7" ht="15.05" customHeight="1" x14ac:dyDescent="0.3">
      <c r="A15" s="22" t="s">
        <v>23</v>
      </c>
      <c r="B15" s="9" t="s">
        <v>24</v>
      </c>
      <c r="C15" s="68">
        <v>0</v>
      </c>
      <c r="D15" s="69">
        <v>0</v>
      </c>
      <c r="E15" s="69">
        <v>0</v>
      </c>
      <c r="F15" s="40">
        <v>0</v>
      </c>
      <c r="G15" s="75">
        <v>0</v>
      </c>
    </row>
    <row r="16" spans="1:7" s="8" customFormat="1" ht="15.05" customHeight="1" x14ac:dyDescent="0.3">
      <c r="A16" s="22" t="s">
        <v>25</v>
      </c>
      <c r="B16" s="9" t="s">
        <v>26</v>
      </c>
      <c r="C16" s="68">
        <v>0</v>
      </c>
      <c r="D16" s="69">
        <v>3800</v>
      </c>
      <c r="E16" s="69">
        <v>0</v>
      </c>
      <c r="F16" s="40">
        <v>0</v>
      </c>
      <c r="G16" s="75">
        <f t="shared" si="0"/>
        <v>0</v>
      </c>
    </row>
    <row r="17" spans="1:7" ht="15.05" customHeight="1" x14ac:dyDescent="0.3">
      <c r="A17" s="22" t="s">
        <v>27</v>
      </c>
      <c r="B17" s="9" t="s">
        <v>28</v>
      </c>
      <c r="C17" s="68">
        <v>0</v>
      </c>
      <c r="D17" s="69">
        <v>0</v>
      </c>
      <c r="E17" s="69">
        <v>0</v>
      </c>
      <c r="F17" s="40">
        <v>0</v>
      </c>
      <c r="G17" s="75">
        <v>0</v>
      </c>
    </row>
    <row r="18" spans="1:7" s="8" customFormat="1" ht="15.05" customHeight="1" x14ac:dyDescent="0.3">
      <c r="A18" s="22" t="s">
        <v>29</v>
      </c>
      <c r="B18" s="9" t="s">
        <v>30</v>
      </c>
      <c r="C18" s="68">
        <v>0</v>
      </c>
      <c r="D18" s="69">
        <v>21572</v>
      </c>
      <c r="E18" s="69">
        <v>0</v>
      </c>
      <c r="F18" s="40">
        <v>0</v>
      </c>
      <c r="G18" s="75">
        <f t="shared" si="0"/>
        <v>0</v>
      </c>
    </row>
    <row r="19" spans="1:7" s="62" customFormat="1" ht="15.05" customHeight="1" x14ac:dyDescent="0.3">
      <c r="A19" s="71" t="s">
        <v>31</v>
      </c>
      <c r="B19" s="65" t="s">
        <v>32</v>
      </c>
      <c r="C19" s="68">
        <v>0</v>
      </c>
      <c r="D19" s="69">
        <v>4900</v>
      </c>
      <c r="E19" s="69">
        <v>4900</v>
      </c>
      <c r="F19" s="72">
        <v>0</v>
      </c>
      <c r="G19" s="75">
        <f t="shared" si="0"/>
        <v>100</v>
      </c>
    </row>
    <row r="20" spans="1:7" s="62" customFormat="1" ht="15.05" customHeight="1" x14ac:dyDescent="0.3">
      <c r="A20" s="71" t="s">
        <v>33</v>
      </c>
      <c r="B20" s="65" t="s">
        <v>77</v>
      </c>
      <c r="C20" s="68">
        <v>0</v>
      </c>
      <c r="D20" s="69">
        <v>4643.8</v>
      </c>
      <c r="E20" s="69">
        <v>4643.8</v>
      </c>
      <c r="F20" s="72">
        <v>0</v>
      </c>
      <c r="G20" s="75">
        <f t="shared" si="0"/>
        <v>100</v>
      </c>
    </row>
    <row r="21" spans="1:7" s="62" customFormat="1" ht="15.05" customHeight="1" x14ac:dyDescent="0.3">
      <c r="A21" s="71" t="s">
        <v>78</v>
      </c>
      <c r="B21" s="66" t="s">
        <v>60</v>
      </c>
      <c r="C21" s="68">
        <v>224275</v>
      </c>
      <c r="D21" s="69">
        <v>69.3</v>
      </c>
      <c r="E21" s="69">
        <v>0</v>
      </c>
      <c r="F21" s="75">
        <v>38.296778508527481</v>
      </c>
      <c r="G21" s="75">
        <f t="shared" si="0"/>
        <v>0</v>
      </c>
    </row>
    <row r="22" spans="1:7" s="64" customFormat="1" ht="15.05" customHeight="1" x14ac:dyDescent="0.3">
      <c r="A22" s="70"/>
      <c r="B22" s="63" t="s">
        <v>7</v>
      </c>
      <c r="C22" s="67">
        <f>C6+C9</f>
        <v>224275</v>
      </c>
      <c r="D22" s="67">
        <f>D6+D9</f>
        <v>318668</v>
      </c>
      <c r="E22" s="67">
        <f>E6+E9</f>
        <v>194633.80000000002</v>
      </c>
      <c r="F22" s="75">
        <v>86.783546984728574</v>
      </c>
      <c r="G22" s="75">
        <f t="shared" si="0"/>
        <v>61.07729674771236</v>
      </c>
    </row>
  </sheetData>
  <mergeCells count="2">
    <mergeCell ref="A1:G1"/>
    <mergeCell ref="A2:G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2"/>
  <sheetViews>
    <sheetView zoomScale="67" zoomScaleNormal="67" zoomScaleSheetLayoutView="80" workbookViewId="0">
      <selection activeCell="J13" sqref="J13"/>
    </sheetView>
  </sheetViews>
  <sheetFormatPr defaultColWidth="9.109375" defaultRowHeight="15.65" x14ac:dyDescent="0.3"/>
  <cols>
    <col min="1" max="1" width="5.6640625" style="1" customWidth="1"/>
    <col min="2" max="2" width="30" style="2" customWidth="1"/>
    <col min="3" max="4" width="14.6640625" style="3" customWidth="1"/>
    <col min="5" max="5" width="14.6640625" style="1" customWidth="1"/>
    <col min="6" max="6" width="15.6640625" style="1" customWidth="1"/>
    <col min="7" max="7" width="16.44140625" style="1" customWidth="1"/>
    <col min="8" max="251" width="9.109375" style="1" customWidth="1"/>
    <col min="252" max="252" width="89" style="1" customWidth="1"/>
    <col min="253" max="255" width="18.6640625" style="1" customWidth="1"/>
    <col min="256" max="16384" width="9.109375" style="1"/>
  </cols>
  <sheetData>
    <row r="1" spans="1:7" x14ac:dyDescent="0.3">
      <c r="A1" s="83" t="s">
        <v>0</v>
      </c>
      <c r="B1" s="83"/>
      <c r="C1" s="83"/>
      <c r="D1" s="83"/>
      <c r="E1" s="83"/>
      <c r="F1" s="83"/>
      <c r="G1" s="83"/>
    </row>
    <row r="2" spans="1:7" ht="73.900000000000006" customHeight="1" x14ac:dyDescent="0.3">
      <c r="A2" s="85" t="s">
        <v>61</v>
      </c>
      <c r="B2" s="85"/>
      <c r="C2" s="85"/>
      <c r="D2" s="85"/>
      <c r="E2" s="85"/>
      <c r="F2" s="85"/>
      <c r="G2" s="85"/>
    </row>
    <row r="3" spans="1:7" ht="29.15" customHeight="1" x14ac:dyDescent="0.3">
      <c r="A3" s="91" t="s">
        <v>71</v>
      </c>
      <c r="B3" s="91"/>
      <c r="C3" s="91"/>
      <c r="D3" s="91"/>
      <c r="E3" s="91"/>
      <c r="F3" s="91"/>
      <c r="G3" s="91"/>
    </row>
    <row r="4" spans="1:7" x14ac:dyDescent="0.3">
      <c r="B4" s="2" t="s">
        <v>1</v>
      </c>
      <c r="G4" s="3" t="s">
        <v>2</v>
      </c>
    </row>
    <row r="5" spans="1:7" ht="150.7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ht="15.05" customHeight="1" x14ac:dyDescent="0.3">
      <c r="A6" s="20"/>
      <c r="B6" s="11" t="s">
        <v>9</v>
      </c>
      <c r="C6" s="12">
        <f>C7+C8</f>
        <v>0</v>
      </c>
      <c r="D6" s="60">
        <v>85098.1</v>
      </c>
      <c r="E6" s="60">
        <v>29200.2</v>
      </c>
      <c r="F6" s="40">
        <v>0</v>
      </c>
      <c r="G6" s="74">
        <v>34.313574568644896</v>
      </c>
    </row>
    <row r="7" spans="1:7" ht="15.05" customHeight="1" x14ac:dyDescent="0.3">
      <c r="A7" s="22" t="s">
        <v>10</v>
      </c>
      <c r="B7" s="7" t="s">
        <v>11</v>
      </c>
      <c r="C7" s="15">
        <v>0</v>
      </c>
      <c r="D7" s="61">
        <v>60884.800000000003</v>
      </c>
      <c r="E7" s="61">
        <v>20940.2</v>
      </c>
      <c r="F7" s="40">
        <v>0</v>
      </c>
      <c r="G7" s="73">
        <v>34.393149028985889</v>
      </c>
    </row>
    <row r="8" spans="1:7" ht="15.05" customHeight="1" x14ac:dyDescent="0.3">
      <c r="A8" s="22" t="s">
        <v>4</v>
      </c>
      <c r="B8" s="7" t="s">
        <v>12</v>
      </c>
      <c r="C8" s="16">
        <v>0</v>
      </c>
      <c r="D8" s="61">
        <v>24213.3</v>
      </c>
      <c r="E8" s="61">
        <v>8260</v>
      </c>
      <c r="F8" s="40">
        <v>0</v>
      </c>
      <c r="G8" s="73">
        <v>34.113483085742132</v>
      </c>
    </row>
    <row r="9" spans="1:7" ht="15.05" customHeight="1" x14ac:dyDescent="0.3">
      <c r="A9" s="22"/>
      <c r="B9" s="11" t="s">
        <v>14</v>
      </c>
      <c r="C9" s="12">
        <f>C10+C11+C12+C13+C14+C15+C16+C17+C18+C19+C20</f>
        <v>0</v>
      </c>
      <c r="D9" s="60">
        <v>53022</v>
      </c>
      <c r="E9" s="60">
        <v>1790.7</v>
      </c>
      <c r="F9" s="40">
        <v>0</v>
      </c>
      <c r="G9" s="74">
        <v>3.3772773565689715</v>
      </c>
    </row>
    <row r="10" spans="1:7" s="8" customFormat="1" ht="15.05" customHeight="1" x14ac:dyDescent="0.3">
      <c r="A10" s="22" t="s">
        <v>5</v>
      </c>
      <c r="B10" s="7" t="s">
        <v>15</v>
      </c>
      <c r="C10" s="15">
        <v>0</v>
      </c>
      <c r="D10" s="61">
        <v>0</v>
      </c>
      <c r="E10" s="61">
        <v>0</v>
      </c>
      <c r="F10" s="40">
        <v>0</v>
      </c>
      <c r="G10" s="73">
        <v>0</v>
      </c>
    </row>
    <row r="11" spans="1:7" ht="15.05" customHeight="1" x14ac:dyDescent="0.3">
      <c r="A11" s="22" t="s">
        <v>6</v>
      </c>
      <c r="B11" s="9" t="s">
        <v>16</v>
      </c>
      <c r="C11" s="15">
        <v>0</v>
      </c>
      <c r="D11" s="61">
        <v>2281.1</v>
      </c>
      <c r="E11" s="61">
        <v>1790.7</v>
      </c>
      <c r="F11" s="40">
        <v>0</v>
      </c>
      <c r="G11" s="73">
        <v>78.501600105212404</v>
      </c>
    </row>
    <row r="12" spans="1:7" ht="15.05" customHeight="1" x14ac:dyDescent="0.3">
      <c r="A12" s="22" t="s">
        <v>17</v>
      </c>
      <c r="B12" s="9" t="s">
        <v>18</v>
      </c>
      <c r="C12" s="15">
        <v>0</v>
      </c>
      <c r="D12" s="61">
        <v>1319.6</v>
      </c>
      <c r="E12" s="61">
        <v>0</v>
      </c>
      <c r="F12" s="40">
        <v>0</v>
      </c>
      <c r="G12" s="73">
        <v>0</v>
      </c>
    </row>
    <row r="13" spans="1:7" ht="15.05" customHeight="1" x14ac:dyDescent="0.3">
      <c r="A13" s="22" t="s">
        <v>19</v>
      </c>
      <c r="B13" s="9" t="s">
        <v>20</v>
      </c>
      <c r="C13" s="15">
        <v>0</v>
      </c>
      <c r="D13" s="61">
        <v>4900.1000000000004</v>
      </c>
      <c r="E13" s="61">
        <v>0</v>
      </c>
      <c r="F13" s="40">
        <v>0</v>
      </c>
      <c r="G13" s="73">
        <v>0</v>
      </c>
    </row>
    <row r="14" spans="1:7" s="8" customFormat="1" ht="15.05" customHeight="1" x14ac:dyDescent="0.3">
      <c r="A14" s="20" t="s">
        <v>21</v>
      </c>
      <c r="B14" s="9" t="s">
        <v>22</v>
      </c>
      <c r="C14" s="16">
        <v>0</v>
      </c>
      <c r="D14" s="61">
        <v>8225.1</v>
      </c>
      <c r="E14" s="61">
        <v>0</v>
      </c>
      <c r="F14" s="40">
        <v>0</v>
      </c>
      <c r="G14" s="73">
        <v>0</v>
      </c>
    </row>
    <row r="15" spans="1:7" ht="15.05" customHeight="1" x14ac:dyDescent="0.3">
      <c r="A15" s="22" t="s">
        <v>23</v>
      </c>
      <c r="B15" s="9" t="s">
        <v>24</v>
      </c>
      <c r="C15" s="16">
        <v>0</v>
      </c>
      <c r="D15" s="61">
        <v>4197.1000000000004</v>
      </c>
      <c r="E15" s="61">
        <v>0</v>
      </c>
      <c r="F15" s="40">
        <v>0</v>
      </c>
      <c r="G15" s="73">
        <v>0</v>
      </c>
    </row>
    <row r="16" spans="1:7" s="8" customFormat="1" ht="15.05" customHeight="1" x14ac:dyDescent="0.3">
      <c r="A16" s="22" t="s">
        <v>25</v>
      </c>
      <c r="B16" s="9" t="s">
        <v>26</v>
      </c>
      <c r="C16" s="16">
        <v>0</v>
      </c>
      <c r="D16" s="61">
        <v>4742.3999999999996</v>
      </c>
      <c r="E16" s="61">
        <v>0</v>
      </c>
      <c r="F16" s="40">
        <v>0</v>
      </c>
      <c r="G16" s="73">
        <v>0</v>
      </c>
    </row>
    <row r="17" spans="1:7" ht="15.05" customHeight="1" x14ac:dyDescent="0.3">
      <c r="A17" s="22" t="s">
        <v>27</v>
      </c>
      <c r="B17" s="9" t="s">
        <v>28</v>
      </c>
      <c r="C17" s="16">
        <v>0</v>
      </c>
      <c r="D17" s="61">
        <v>1417</v>
      </c>
      <c r="E17" s="61">
        <v>0</v>
      </c>
      <c r="F17" s="40">
        <v>0</v>
      </c>
      <c r="G17" s="73">
        <v>0</v>
      </c>
    </row>
    <row r="18" spans="1:7" s="8" customFormat="1" ht="15.05" customHeight="1" x14ac:dyDescent="0.3">
      <c r="A18" s="22" t="s">
        <v>29</v>
      </c>
      <c r="B18" s="9" t="s">
        <v>30</v>
      </c>
      <c r="C18" s="16">
        <v>0</v>
      </c>
      <c r="D18" s="61">
        <v>21267.1</v>
      </c>
      <c r="E18" s="61">
        <v>0</v>
      </c>
      <c r="F18" s="40">
        <v>0</v>
      </c>
      <c r="G18" s="73">
        <v>0</v>
      </c>
    </row>
    <row r="19" spans="1:7" ht="15.05" customHeight="1" x14ac:dyDescent="0.3">
      <c r="A19" s="22" t="s">
        <v>31</v>
      </c>
      <c r="B19" s="9" t="s">
        <v>32</v>
      </c>
      <c r="C19" s="16">
        <v>0</v>
      </c>
      <c r="D19" s="61">
        <v>2839.5</v>
      </c>
      <c r="E19" s="61">
        <v>0</v>
      </c>
      <c r="F19" s="40">
        <v>0</v>
      </c>
      <c r="G19" s="73">
        <v>0</v>
      </c>
    </row>
    <row r="20" spans="1:7" ht="15.05" customHeight="1" x14ac:dyDescent="0.3">
      <c r="A20" s="22"/>
      <c r="B20" s="66" t="s">
        <v>80</v>
      </c>
      <c r="C20" s="16">
        <v>0</v>
      </c>
      <c r="D20" s="61">
        <v>1833</v>
      </c>
      <c r="E20" s="61">
        <v>0</v>
      </c>
      <c r="F20" s="40">
        <v>0</v>
      </c>
      <c r="G20" s="73">
        <v>0</v>
      </c>
    </row>
    <row r="21" spans="1:7" ht="15.05" customHeight="1" x14ac:dyDescent="0.3">
      <c r="A21" s="22"/>
      <c r="B21" s="10"/>
      <c r="C21" s="16"/>
      <c r="D21" s="61"/>
      <c r="E21" s="60"/>
      <c r="F21" s="40">
        <v>0</v>
      </c>
      <c r="G21" s="73"/>
    </row>
    <row r="22" spans="1:7" s="8" customFormat="1" ht="15.05" customHeight="1" x14ac:dyDescent="0.3">
      <c r="A22" s="20"/>
      <c r="B22" s="6" t="s">
        <v>7</v>
      </c>
      <c r="C22" s="12">
        <f>C6+C9</f>
        <v>0</v>
      </c>
      <c r="D22" s="60">
        <v>138120.1</v>
      </c>
      <c r="E22" s="60">
        <v>30990.9</v>
      </c>
      <c r="F22" s="40">
        <v>0</v>
      </c>
      <c r="G22" s="74">
        <v>22.437646656786374</v>
      </c>
    </row>
  </sheetData>
  <mergeCells count="3">
    <mergeCell ref="A1:G1"/>
    <mergeCell ref="A2:G2"/>
    <mergeCell ref="A3:G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zoomScale="66" zoomScaleNormal="66" workbookViewId="0">
      <selection activeCell="F14" sqref="F14"/>
    </sheetView>
  </sheetViews>
  <sheetFormatPr defaultRowHeight="15.05" x14ac:dyDescent="0.3"/>
  <cols>
    <col min="2" max="2" width="34.5546875" customWidth="1"/>
    <col min="3" max="3" width="28.88671875" customWidth="1"/>
    <col min="4" max="4" width="25.109375" customWidth="1"/>
    <col min="5" max="5" width="25" customWidth="1"/>
    <col min="6" max="7" width="12.109375" customWidth="1"/>
  </cols>
  <sheetData>
    <row r="1" spans="1:7" ht="15.65" x14ac:dyDescent="0.3">
      <c r="A1" s="83" t="s">
        <v>0</v>
      </c>
      <c r="B1" s="83"/>
      <c r="C1" s="83"/>
      <c r="D1" s="83"/>
      <c r="E1" s="83"/>
      <c r="F1" s="83"/>
      <c r="G1" s="83"/>
    </row>
    <row r="2" spans="1:7" ht="59.5" customHeight="1" x14ac:dyDescent="0.3">
      <c r="A2" s="85" t="s">
        <v>63</v>
      </c>
      <c r="B2" s="85"/>
      <c r="C2" s="85"/>
      <c r="D2" s="85"/>
      <c r="E2" s="85"/>
      <c r="F2" s="85"/>
      <c r="G2" s="85"/>
    </row>
    <row r="3" spans="1:7" ht="15.05" customHeight="1" x14ac:dyDescent="0.3">
      <c r="A3" s="91" t="s">
        <v>73</v>
      </c>
      <c r="B3" s="91"/>
      <c r="C3" s="91"/>
      <c r="D3" s="91"/>
      <c r="E3" s="91"/>
      <c r="F3" s="91"/>
      <c r="G3" s="91"/>
    </row>
    <row r="4" spans="1:7" ht="15.65" x14ac:dyDescent="0.3">
      <c r="A4" s="1"/>
      <c r="B4" s="2" t="s">
        <v>1</v>
      </c>
      <c r="C4" s="3"/>
      <c r="D4" s="3"/>
      <c r="G4" s="3" t="s">
        <v>2</v>
      </c>
    </row>
    <row r="5" spans="1:7" ht="154.5" customHeight="1" x14ac:dyDescent="0.3">
      <c r="A5" s="4" t="s">
        <v>3</v>
      </c>
      <c r="B5" s="4" t="s">
        <v>8</v>
      </c>
      <c r="C5" s="5" t="s">
        <v>68</v>
      </c>
      <c r="D5" s="5" t="s">
        <v>70</v>
      </c>
      <c r="E5" s="39" t="s">
        <v>69</v>
      </c>
      <c r="F5" s="39" t="s">
        <v>66</v>
      </c>
      <c r="G5" s="39" t="s">
        <v>67</v>
      </c>
    </row>
    <row r="6" spans="1:7" x14ac:dyDescent="0.3">
      <c r="A6" s="20"/>
      <c r="B6" s="11" t="s">
        <v>9</v>
      </c>
      <c r="C6" s="12">
        <f>C7</f>
        <v>3026.3</v>
      </c>
      <c r="D6" s="12">
        <f t="shared" ref="D6:E6" si="0">D7</f>
        <v>0</v>
      </c>
      <c r="E6" s="12">
        <f t="shared" si="0"/>
        <v>0</v>
      </c>
      <c r="F6" s="41">
        <f>E6/C6*100</f>
        <v>0</v>
      </c>
      <c r="G6" s="41">
        <v>0</v>
      </c>
    </row>
    <row r="7" spans="1:7" x14ac:dyDescent="0.3">
      <c r="A7" s="22" t="s">
        <v>10</v>
      </c>
      <c r="B7" s="7" t="s">
        <v>11</v>
      </c>
      <c r="C7" s="68">
        <v>3026.3</v>
      </c>
      <c r="D7" s="16">
        <v>0</v>
      </c>
      <c r="E7" s="12">
        <v>0</v>
      </c>
      <c r="F7" s="41">
        <f>E7/C7*100</f>
        <v>0</v>
      </c>
      <c r="G7" s="41">
        <v>0</v>
      </c>
    </row>
    <row r="8" spans="1:7" x14ac:dyDescent="0.3">
      <c r="A8" s="20"/>
      <c r="B8" s="6" t="s">
        <v>7</v>
      </c>
      <c r="C8" s="12">
        <f>C6</f>
        <v>3026.3</v>
      </c>
      <c r="D8" s="12">
        <f>D6</f>
        <v>0</v>
      </c>
      <c r="E8" s="12">
        <f>E6</f>
        <v>0</v>
      </c>
      <c r="F8" s="41">
        <f t="shared" ref="F8" si="1">E8/C8*100</f>
        <v>0</v>
      </c>
      <c r="G8" s="41">
        <v>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 2.1</vt:lpstr>
      <vt:lpstr>2.2</vt:lpstr>
      <vt:lpstr>2.3.</vt:lpstr>
      <vt:lpstr>2.4.</vt:lpstr>
      <vt:lpstr>2.5</vt:lpstr>
      <vt:lpstr>2.6</vt:lpstr>
      <vt:lpstr>2.7</vt:lpstr>
      <vt:lpstr>2.8</vt:lpstr>
      <vt:lpstr>2.9</vt:lpstr>
      <vt:lpstr>2.10</vt:lpstr>
      <vt:lpstr>2.11</vt:lpstr>
      <vt:lpstr>' 2.1'!Заголовки_для_печати</vt:lpstr>
      <vt:lpstr>'2.11'!Заголовки_для_печати</vt:lpstr>
      <vt:lpstr>'2.3.'!Заголовки_для_печати</vt:lpstr>
      <vt:lpstr>'2.4.'!Заголовки_для_печати</vt:lpstr>
      <vt:lpstr>'2.5'!Заголовки_для_печати</vt:lpstr>
      <vt:lpstr>'2.6'!Заголовки_для_печати</vt:lpstr>
      <vt:lpstr>'2.7'!Заголовки_для_печати</vt:lpstr>
      <vt:lpstr>'2.8'!Заголовки_для_печати</vt:lpstr>
      <vt:lpstr>' 2.1'!Область_печати</vt:lpstr>
      <vt:lpstr>'2.11'!Область_печати</vt:lpstr>
      <vt:lpstr>'2.3.'!Область_печати</vt:lpstr>
      <vt:lpstr>'2.4.'!Область_печати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h_hubieva</dc:creator>
  <cp:lastModifiedBy>h_hubieva</cp:lastModifiedBy>
  <cp:lastPrinted>2019-06-11T08:20:17Z</cp:lastPrinted>
  <dcterms:created xsi:type="dcterms:W3CDTF">2019-05-21T12:37:04Z</dcterms:created>
  <dcterms:modified xsi:type="dcterms:W3CDTF">2019-06-11T09:47:08Z</dcterms:modified>
</cp:coreProperties>
</file>