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0" yWindow="-150" windowWidth="15120" windowHeight="12960" tabRatio="914"/>
  </bookViews>
  <sheets>
    <sheet name="3.1" sheetId="67" r:id="rId1"/>
    <sheet name=" 3.2" sheetId="68" r:id="rId2"/>
    <sheet name="3.3." sheetId="108" r:id="rId3"/>
    <sheet name="3.4." sheetId="109" r:id="rId4"/>
    <sheet name="3.5." sheetId="110" r:id="rId5"/>
    <sheet name="3.6." sheetId="111" r:id="rId6"/>
    <sheet name="3.7." sheetId="112" r:id="rId7"/>
    <sheet name="3.8." sheetId="113" r:id="rId8"/>
    <sheet name="3.9" sheetId="114" r:id="rId9"/>
    <sheet name="3.10" sheetId="115" r:id="rId10"/>
    <sheet name="3.11" sheetId="77" r:id="rId11"/>
    <sheet name="3.12" sheetId="119" r:id="rId12"/>
    <sheet name="3.13" sheetId="79" r:id="rId13"/>
    <sheet name="3.14" sheetId="120" r:id="rId14"/>
    <sheet name="3.15" sheetId="125" r:id="rId15"/>
    <sheet name="3.16" sheetId="124" r:id="rId16"/>
    <sheet name="3.17" sheetId="123" r:id="rId17"/>
    <sheet name="3.18" sheetId="84" r:id="rId18"/>
    <sheet name="3.19" sheetId="85" r:id="rId19"/>
    <sheet name="3.20" sheetId="86" r:id="rId20"/>
    <sheet name="3.21" sheetId="87" r:id="rId21"/>
    <sheet name="3.22" sheetId="88" r:id="rId22"/>
    <sheet name="3.23" sheetId="89" r:id="rId23"/>
    <sheet name="3.24" sheetId="95" r:id="rId24"/>
    <sheet name="3.25" sheetId="96" r:id="rId25"/>
    <sheet name="3.26" sheetId="97" r:id="rId26"/>
    <sheet name="3.27" sheetId="98" r:id="rId27"/>
    <sheet name="3.28" sheetId="99" r:id="rId28"/>
    <sheet name="3.29" sheetId="100" r:id="rId29"/>
    <sheet name="3.30" sheetId="101" r:id="rId30"/>
    <sheet name="3.31 " sheetId="102" r:id="rId31"/>
  </sheets>
  <externalReferences>
    <externalReference r:id="rId32"/>
  </externalReferences>
  <definedNames>
    <definedName name="Svod0306" localSheetId="1">#REF!</definedName>
    <definedName name="Svod0306" localSheetId="0">#REF!</definedName>
    <definedName name="Svod0306" localSheetId="9">#REF!</definedName>
    <definedName name="Svod0306" localSheetId="10">#REF!</definedName>
    <definedName name="Svod0306" localSheetId="21">#REF!</definedName>
    <definedName name="Svod0306" localSheetId="23">#REF!</definedName>
    <definedName name="Svod0306" localSheetId="24">#REF!</definedName>
    <definedName name="Svod0306" localSheetId="25">#REF!</definedName>
    <definedName name="Svod0306" localSheetId="26">#REF!</definedName>
    <definedName name="Svod0306" localSheetId="27">#REF!</definedName>
    <definedName name="Svod0306" localSheetId="28">#REF!</definedName>
    <definedName name="Svod0306" localSheetId="2">#REF!</definedName>
    <definedName name="Svod0306" localSheetId="29">#REF!</definedName>
    <definedName name="Svod0306" localSheetId="30">#REF!</definedName>
    <definedName name="Svod0306" localSheetId="3">#REF!</definedName>
    <definedName name="Svod0306" localSheetId="4">#REF!</definedName>
    <definedName name="Svod0306" localSheetId="5">#REF!</definedName>
    <definedName name="Svod0306" localSheetId="6">#REF!</definedName>
    <definedName name="Svod0306" localSheetId="7">#REF!</definedName>
    <definedName name="Svod0306">#REF!</definedName>
    <definedName name="XDO_?AM_MM?" localSheetId="1">#REF!</definedName>
    <definedName name="XDO_?AM_MM?" localSheetId="0">#REF!</definedName>
    <definedName name="XDO_?AM_MM?" localSheetId="9">#REF!</definedName>
    <definedName name="XDO_?AM_MM?" localSheetId="10">#REF!</definedName>
    <definedName name="XDO_?AM_MM?" localSheetId="23">#REF!</definedName>
    <definedName name="XDO_?AM_MM?" localSheetId="24">#REF!</definedName>
    <definedName name="XDO_?AM_MM?" localSheetId="25">#REF!</definedName>
    <definedName name="XDO_?AM_MM?" localSheetId="26">#REF!</definedName>
    <definedName name="XDO_?AM_MM?" localSheetId="27">#REF!</definedName>
    <definedName name="XDO_?AM_MM?" localSheetId="28">#REF!</definedName>
    <definedName name="XDO_?AM_MM?" localSheetId="2">#REF!</definedName>
    <definedName name="XDO_?AM_MM?" localSheetId="29">#REF!</definedName>
    <definedName name="XDO_?AM_MM?" localSheetId="30">#REF!</definedName>
    <definedName name="XDO_?AM_MM?" localSheetId="3">#REF!</definedName>
    <definedName name="XDO_?AM_MM?" localSheetId="4">#REF!</definedName>
    <definedName name="XDO_?AM_MM?" localSheetId="5">#REF!</definedName>
    <definedName name="XDO_?AM_MM?" localSheetId="6">#REF!</definedName>
    <definedName name="XDO_?AM_MM?" localSheetId="7">#REF!</definedName>
    <definedName name="XDO_?AM_MM?">#REF!</definedName>
    <definedName name="XDO_?AM_MM_2?" localSheetId="1">#REF!</definedName>
    <definedName name="XDO_?AM_MM_2?" localSheetId="0">#REF!</definedName>
    <definedName name="XDO_?AM_MM_2?" localSheetId="9">#REF!</definedName>
    <definedName name="XDO_?AM_MM_2?" localSheetId="10">#REF!</definedName>
    <definedName name="XDO_?AM_MM_2?" localSheetId="23">#REF!</definedName>
    <definedName name="XDO_?AM_MM_2?" localSheetId="24">#REF!</definedName>
    <definedName name="XDO_?AM_MM_2?" localSheetId="25">#REF!</definedName>
    <definedName name="XDO_?AM_MM_2?" localSheetId="26">#REF!</definedName>
    <definedName name="XDO_?AM_MM_2?" localSheetId="27">#REF!</definedName>
    <definedName name="XDO_?AM_MM_2?" localSheetId="28">#REF!</definedName>
    <definedName name="XDO_?AM_MM_2?" localSheetId="2">#REF!</definedName>
    <definedName name="XDO_?AM_MM_2?" localSheetId="29">#REF!</definedName>
    <definedName name="XDO_?AM_MM_2?" localSheetId="30">#REF!</definedName>
    <definedName name="XDO_?AM_MM_2?" localSheetId="3">#REF!</definedName>
    <definedName name="XDO_?AM_MM_2?" localSheetId="4">#REF!</definedName>
    <definedName name="XDO_?AM_MM_2?" localSheetId="5">#REF!</definedName>
    <definedName name="XDO_?AM_MM_2?" localSheetId="6">#REF!</definedName>
    <definedName name="XDO_?AM_MM_2?" localSheetId="7">#REF!</definedName>
    <definedName name="XDO_?AM_MM_2?">#REF!</definedName>
    <definedName name="XDO_?AM_MM_3?" localSheetId="1">#REF!</definedName>
    <definedName name="XDO_?AM_MM_3?" localSheetId="0">#REF!</definedName>
    <definedName name="XDO_?AM_MM_3?" localSheetId="9">#REF!</definedName>
    <definedName name="XDO_?AM_MM_3?" localSheetId="10">#REF!</definedName>
    <definedName name="XDO_?AM_MM_3?" localSheetId="23">#REF!</definedName>
    <definedName name="XDO_?AM_MM_3?" localSheetId="24">#REF!</definedName>
    <definedName name="XDO_?AM_MM_3?" localSheetId="25">#REF!</definedName>
    <definedName name="XDO_?AM_MM_3?" localSheetId="26">#REF!</definedName>
    <definedName name="XDO_?AM_MM_3?" localSheetId="27">#REF!</definedName>
    <definedName name="XDO_?AM_MM_3?" localSheetId="28">#REF!</definedName>
    <definedName name="XDO_?AM_MM_3?" localSheetId="2">#REF!</definedName>
    <definedName name="XDO_?AM_MM_3?" localSheetId="29">#REF!</definedName>
    <definedName name="XDO_?AM_MM_3?" localSheetId="30">#REF!</definedName>
    <definedName name="XDO_?AM_MM_3?" localSheetId="3">#REF!</definedName>
    <definedName name="XDO_?AM_MM_3?" localSheetId="4">#REF!</definedName>
    <definedName name="XDO_?AM_MM_3?" localSheetId="5">#REF!</definedName>
    <definedName name="XDO_?AM_MM_3?" localSheetId="6">#REF!</definedName>
    <definedName name="XDO_?AM_MM_3?" localSheetId="7">#REF!</definedName>
    <definedName name="XDO_?AM_MM_3?">#REF!</definedName>
    <definedName name="XDO_?AM_YY?" localSheetId="1">#REF!</definedName>
    <definedName name="XDO_?AM_YY?" localSheetId="0">#REF!</definedName>
    <definedName name="XDO_?AM_YY?" localSheetId="9">#REF!</definedName>
    <definedName name="XDO_?AM_YY?" localSheetId="10">#REF!</definedName>
    <definedName name="XDO_?AM_YY?" localSheetId="23">#REF!</definedName>
    <definedName name="XDO_?AM_YY?" localSheetId="24">#REF!</definedName>
    <definedName name="XDO_?AM_YY?" localSheetId="25">#REF!</definedName>
    <definedName name="XDO_?AM_YY?" localSheetId="26">#REF!</definedName>
    <definedName name="XDO_?AM_YY?" localSheetId="27">#REF!</definedName>
    <definedName name="XDO_?AM_YY?" localSheetId="28">#REF!</definedName>
    <definedName name="XDO_?AM_YY?" localSheetId="2">#REF!</definedName>
    <definedName name="XDO_?AM_YY?" localSheetId="29">#REF!</definedName>
    <definedName name="XDO_?AM_YY?" localSheetId="30">#REF!</definedName>
    <definedName name="XDO_?AM_YY?" localSheetId="3">#REF!</definedName>
    <definedName name="XDO_?AM_YY?" localSheetId="4">#REF!</definedName>
    <definedName name="XDO_?AM_YY?" localSheetId="5">#REF!</definedName>
    <definedName name="XDO_?AM_YY?" localSheetId="6">#REF!</definedName>
    <definedName name="XDO_?AM_YY?" localSheetId="7">#REF!</definedName>
    <definedName name="XDO_?AM_YY?">#REF!</definedName>
    <definedName name="XDO_?AM_YY_2?" localSheetId="1">#REF!</definedName>
    <definedName name="XDO_?AM_YY_2?" localSheetId="0">#REF!</definedName>
    <definedName name="XDO_?AM_YY_2?" localSheetId="9">#REF!</definedName>
    <definedName name="XDO_?AM_YY_2?" localSheetId="10">#REF!</definedName>
    <definedName name="XDO_?AM_YY_2?" localSheetId="23">#REF!</definedName>
    <definedName name="XDO_?AM_YY_2?" localSheetId="24">#REF!</definedName>
    <definedName name="XDO_?AM_YY_2?" localSheetId="25">#REF!</definedName>
    <definedName name="XDO_?AM_YY_2?" localSheetId="26">#REF!</definedName>
    <definedName name="XDO_?AM_YY_2?" localSheetId="27">#REF!</definedName>
    <definedName name="XDO_?AM_YY_2?" localSheetId="28">#REF!</definedName>
    <definedName name="XDO_?AM_YY_2?" localSheetId="2">#REF!</definedName>
    <definedName name="XDO_?AM_YY_2?" localSheetId="29">#REF!</definedName>
    <definedName name="XDO_?AM_YY_2?" localSheetId="30">#REF!</definedName>
    <definedName name="XDO_?AM_YY_2?" localSheetId="3">#REF!</definedName>
    <definedName name="XDO_?AM_YY_2?" localSheetId="4">#REF!</definedName>
    <definedName name="XDO_?AM_YY_2?" localSheetId="5">#REF!</definedName>
    <definedName name="XDO_?AM_YY_2?" localSheetId="6">#REF!</definedName>
    <definedName name="XDO_?AM_YY_2?" localSheetId="7">#REF!</definedName>
    <definedName name="XDO_?AM_YY_2?">#REF!</definedName>
    <definedName name="XDO_?AM_YY_3?" localSheetId="1">#REF!</definedName>
    <definedName name="XDO_?AM_YY_3?" localSheetId="0">#REF!</definedName>
    <definedName name="XDO_?AM_YY_3?" localSheetId="9">#REF!</definedName>
    <definedName name="XDO_?AM_YY_3?" localSheetId="10">#REF!</definedName>
    <definedName name="XDO_?AM_YY_3?" localSheetId="23">#REF!</definedName>
    <definedName name="XDO_?AM_YY_3?" localSheetId="24">#REF!</definedName>
    <definedName name="XDO_?AM_YY_3?" localSheetId="25">#REF!</definedName>
    <definedName name="XDO_?AM_YY_3?" localSheetId="26">#REF!</definedName>
    <definedName name="XDO_?AM_YY_3?" localSheetId="27">#REF!</definedName>
    <definedName name="XDO_?AM_YY_3?" localSheetId="28">#REF!</definedName>
    <definedName name="XDO_?AM_YY_3?" localSheetId="2">#REF!</definedName>
    <definedName name="XDO_?AM_YY_3?" localSheetId="29">#REF!</definedName>
    <definedName name="XDO_?AM_YY_3?" localSheetId="30">#REF!</definedName>
    <definedName name="XDO_?AM_YY_3?" localSheetId="3">#REF!</definedName>
    <definedName name="XDO_?AM_YY_3?" localSheetId="4">#REF!</definedName>
    <definedName name="XDO_?AM_YY_3?" localSheetId="5">#REF!</definedName>
    <definedName name="XDO_?AM_YY_3?" localSheetId="6">#REF!</definedName>
    <definedName name="XDO_?AM_YY_3?" localSheetId="7">#REF!</definedName>
    <definedName name="XDO_?AM_YY_3?">#REF!</definedName>
    <definedName name="XDO_?BS?" localSheetId="1">#REF!</definedName>
    <definedName name="XDO_?BS?" localSheetId="0">#REF!</definedName>
    <definedName name="XDO_?BS?" localSheetId="9">#REF!</definedName>
    <definedName name="XDO_?BS?" localSheetId="10">#REF!</definedName>
    <definedName name="XDO_?BS?" localSheetId="23">#REF!</definedName>
    <definedName name="XDO_?BS?" localSheetId="24">#REF!</definedName>
    <definedName name="XDO_?BS?" localSheetId="25">#REF!</definedName>
    <definedName name="XDO_?BS?" localSheetId="26">#REF!</definedName>
    <definedName name="XDO_?BS?" localSheetId="27">#REF!</definedName>
    <definedName name="XDO_?BS?" localSheetId="28">#REF!</definedName>
    <definedName name="XDO_?BS?" localSheetId="2">#REF!</definedName>
    <definedName name="XDO_?BS?" localSheetId="29">#REF!</definedName>
    <definedName name="XDO_?BS?" localSheetId="30">#REF!</definedName>
    <definedName name="XDO_?BS?" localSheetId="3">#REF!</definedName>
    <definedName name="XDO_?BS?" localSheetId="4">#REF!</definedName>
    <definedName name="XDO_?BS?" localSheetId="5">#REF!</definedName>
    <definedName name="XDO_?BS?" localSheetId="6">#REF!</definedName>
    <definedName name="XDO_?BS?" localSheetId="7">#REF!</definedName>
    <definedName name="XDO_?BS?">#REF!</definedName>
    <definedName name="XDO_?CODE_T?" localSheetId="1">#REF!</definedName>
    <definedName name="XDO_?CODE_T?" localSheetId="0">#REF!</definedName>
    <definedName name="XDO_?CODE_T?" localSheetId="9">#REF!</definedName>
    <definedName name="XDO_?CODE_T?" localSheetId="10">#REF!</definedName>
    <definedName name="XDO_?CODE_T?" localSheetId="23">#REF!</definedName>
    <definedName name="XDO_?CODE_T?" localSheetId="24">#REF!</definedName>
    <definedName name="XDO_?CODE_T?" localSheetId="25">#REF!</definedName>
    <definedName name="XDO_?CODE_T?" localSheetId="26">#REF!</definedName>
    <definedName name="XDO_?CODE_T?" localSheetId="27">#REF!</definedName>
    <definedName name="XDO_?CODE_T?" localSheetId="28">#REF!</definedName>
    <definedName name="XDO_?CODE_T?" localSheetId="2">#REF!</definedName>
    <definedName name="XDO_?CODE_T?" localSheetId="29">#REF!</definedName>
    <definedName name="XDO_?CODE_T?" localSheetId="30">#REF!</definedName>
    <definedName name="XDO_?CODE_T?" localSheetId="3">#REF!</definedName>
    <definedName name="XDO_?CODE_T?" localSheetId="4">#REF!</definedName>
    <definedName name="XDO_?CODE_T?" localSheetId="5">#REF!</definedName>
    <definedName name="XDO_?CODE_T?" localSheetId="6">#REF!</definedName>
    <definedName name="XDO_?CODE_T?" localSheetId="7">#REF!</definedName>
    <definedName name="XDO_?CODE_T?">#REF!</definedName>
    <definedName name="XDO_?IL?" localSheetId="1">#REF!</definedName>
    <definedName name="XDO_?IL?" localSheetId="0">#REF!</definedName>
    <definedName name="XDO_?IL?" localSheetId="9">#REF!</definedName>
    <definedName name="XDO_?IL?" localSheetId="10">#REF!</definedName>
    <definedName name="XDO_?IL?" localSheetId="23">#REF!</definedName>
    <definedName name="XDO_?IL?" localSheetId="24">#REF!</definedName>
    <definedName name="XDO_?IL?" localSheetId="25">#REF!</definedName>
    <definedName name="XDO_?IL?" localSheetId="26">#REF!</definedName>
    <definedName name="XDO_?IL?" localSheetId="27">#REF!</definedName>
    <definedName name="XDO_?IL?" localSheetId="28">#REF!</definedName>
    <definedName name="XDO_?IL?" localSheetId="2">#REF!</definedName>
    <definedName name="XDO_?IL?" localSheetId="29">#REF!</definedName>
    <definedName name="XDO_?IL?" localSheetId="30">#REF!</definedName>
    <definedName name="XDO_?IL?" localSheetId="3">#REF!</definedName>
    <definedName name="XDO_?IL?" localSheetId="4">#REF!</definedName>
    <definedName name="XDO_?IL?" localSheetId="5">#REF!</definedName>
    <definedName name="XDO_?IL?" localSheetId="6">#REF!</definedName>
    <definedName name="XDO_?IL?" localSheetId="7">#REF!</definedName>
    <definedName name="XDO_?IL?">#REF!</definedName>
    <definedName name="XDO_?KBK?" localSheetId="1">#REF!</definedName>
    <definedName name="XDO_?KBK?" localSheetId="0">#REF!</definedName>
    <definedName name="XDO_?KBK?" localSheetId="9">#REF!</definedName>
    <definedName name="XDO_?KBK?" localSheetId="10">#REF!</definedName>
    <definedName name="XDO_?KBK?" localSheetId="23">#REF!</definedName>
    <definedName name="XDO_?KBK?" localSheetId="24">#REF!</definedName>
    <definedName name="XDO_?KBK?" localSheetId="25">#REF!</definedName>
    <definedName name="XDO_?KBK?" localSheetId="26">#REF!</definedName>
    <definedName name="XDO_?KBK?" localSheetId="27">#REF!</definedName>
    <definedName name="XDO_?KBK?" localSheetId="28">#REF!</definedName>
    <definedName name="XDO_?KBK?" localSheetId="2">#REF!</definedName>
    <definedName name="XDO_?KBK?" localSheetId="29">#REF!</definedName>
    <definedName name="XDO_?KBK?" localSheetId="30">#REF!</definedName>
    <definedName name="XDO_?KBK?" localSheetId="3">#REF!</definedName>
    <definedName name="XDO_?KBK?" localSheetId="4">#REF!</definedName>
    <definedName name="XDO_?KBK?" localSheetId="5">#REF!</definedName>
    <definedName name="XDO_?KBK?" localSheetId="6">#REF!</definedName>
    <definedName name="XDO_?KBK?" localSheetId="7">#REF!</definedName>
    <definedName name="XDO_?KBK?">#REF!</definedName>
    <definedName name="XDO_?KBK_2?" localSheetId="1">#REF!</definedName>
    <definedName name="XDO_?KBK_2?" localSheetId="0">#REF!</definedName>
    <definedName name="XDO_?KBK_2?" localSheetId="9">#REF!</definedName>
    <definedName name="XDO_?KBK_2?" localSheetId="10">#REF!</definedName>
    <definedName name="XDO_?KBK_2?" localSheetId="23">#REF!</definedName>
    <definedName name="XDO_?KBK_2?" localSheetId="24">#REF!</definedName>
    <definedName name="XDO_?KBK_2?" localSheetId="25">#REF!</definedName>
    <definedName name="XDO_?KBK_2?" localSheetId="26">#REF!</definedName>
    <definedName name="XDO_?KBK_2?" localSheetId="27">#REF!</definedName>
    <definedName name="XDO_?KBK_2?" localSheetId="28">#REF!</definedName>
    <definedName name="XDO_?KBK_2?" localSheetId="2">#REF!</definedName>
    <definedName name="XDO_?KBK_2?" localSheetId="29">#REF!</definedName>
    <definedName name="XDO_?KBK_2?" localSheetId="30">#REF!</definedName>
    <definedName name="XDO_?KBK_2?" localSheetId="3">#REF!</definedName>
    <definedName name="XDO_?KBK_2?" localSheetId="4">#REF!</definedName>
    <definedName name="XDO_?KBK_2?" localSheetId="5">#REF!</definedName>
    <definedName name="XDO_?KBK_2?" localSheetId="6">#REF!</definedName>
    <definedName name="XDO_?KBK_2?" localSheetId="7">#REF!</definedName>
    <definedName name="XDO_?KBK_2?">#REF!</definedName>
    <definedName name="XDO_?NAME_BUD?" localSheetId="1">#REF!</definedName>
    <definedName name="XDO_?NAME_BUD?" localSheetId="0">#REF!</definedName>
    <definedName name="XDO_?NAME_BUD?" localSheetId="9">#REF!</definedName>
    <definedName name="XDO_?NAME_BUD?" localSheetId="10">#REF!</definedName>
    <definedName name="XDO_?NAME_BUD?" localSheetId="23">#REF!</definedName>
    <definedName name="XDO_?NAME_BUD?" localSheetId="24">#REF!</definedName>
    <definedName name="XDO_?NAME_BUD?" localSheetId="25">#REF!</definedName>
    <definedName name="XDO_?NAME_BUD?" localSheetId="26">#REF!</definedName>
    <definedName name="XDO_?NAME_BUD?" localSheetId="27">#REF!</definedName>
    <definedName name="XDO_?NAME_BUD?" localSheetId="28">#REF!</definedName>
    <definedName name="XDO_?NAME_BUD?" localSheetId="2">#REF!</definedName>
    <definedName name="XDO_?NAME_BUD?" localSheetId="29">#REF!</definedName>
    <definedName name="XDO_?NAME_BUD?" localSheetId="30">#REF!</definedName>
    <definedName name="XDO_?NAME_BUD?" localSheetId="3">#REF!</definedName>
    <definedName name="XDO_?NAME_BUD?" localSheetId="4">#REF!</definedName>
    <definedName name="XDO_?NAME_BUD?" localSheetId="5">#REF!</definedName>
    <definedName name="XDO_?NAME_BUD?" localSheetId="6">#REF!</definedName>
    <definedName name="XDO_?NAME_BUD?" localSheetId="7">#REF!</definedName>
    <definedName name="XDO_?NAME_BUD?">#REF!</definedName>
    <definedName name="XDO_?NAME_BUD_2?" localSheetId="1">#REF!</definedName>
    <definedName name="XDO_?NAME_BUD_2?" localSheetId="0">#REF!</definedName>
    <definedName name="XDO_?NAME_BUD_2?" localSheetId="9">#REF!</definedName>
    <definedName name="XDO_?NAME_BUD_2?" localSheetId="10">#REF!</definedName>
    <definedName name="XDO_?NAME_BUD_2?" localSheetId="23">#REF!</definedName>
    <definedName name="XDO_?NAME_BUD_2?" localSheetId="24">#REF!</definedName>
    <definedName name="XDO_?NAME_BUD_2?" localSheetId="25">#REF!</definedName>
    <definedName name="XDO_?NAME_BUD_2?" localSheetId="26">#REF!</definedName>
    <definedName name="XDO_?NAME_BUD_2?" localSheetId="27">#REF!</definedName>
    <definedName name="XDO_?NAME_BUD_2?" localSheetId="28">#REF!</definedName>
    <definedName name="XDO_?NAME_BUD_2?" localSheetId="2">#REF!</definedName>
    <definedName name="XDO_?NAME_BUD_2?" localSheetId="29">#REF!</definedName>
    <definedName name="XDO_?NAME_BUD_2?" localSheetId="30">#REF!</definedName>
    <definedName name="XDO_?NAME_BUD_2?" localSheetId="3">#REF!</definedName>
    <definedName name="XDO_?NAME_BUD_2?" localSheetId="4">#REF!</definedName>
    <definedName name="XDO_?NAME_BUD_2?" localSheetId="5">#REF!</definedName>
    <definedName name="XDO_?NAME_BUD_2?" localSheetId="6">#REF!</definedName>
    <definedName name="XDO_?NAME_BUD_2?" localSheetId="7">#REF!</definedName>
    <definedName name="XDO_?NAME_BUD_2?">#REF!</definedName>
    <definedName name="XDO_?NAME_MM?" localSheetId="1">#REF!</definedName>
    <definedName name="XDO_?NAME_MM?" localSheetId="0">#REF!</definedName>
    <definedName name="XDO_?NAME_MM?" localSheetId="9">#REF!</definedName>
    <definedName name="XDO_?NAME_MM?" localSheetId="10">#REF!</definedName>
    <definedName name="XDO_?NAME_MM?" localSheetId="23">#REF!</definedName>
    <definedName name="XDO_?NAME_MM?" localSheetId="24">#REF!</definedName>
    <definedName name="XDO_?NAME_MM?" localSheetId="25">#REF!</definedName>
    <definedName name="XDO_?NAME_MM?" localSheetId="26">#REF!</definedName>
    <definedName name="XDO_?NAME_MM?" localSheetId="27">#REF!</definedName>
    <definedName name="XDO_?NAME_MM?" localSheetId="28">#REF!</definedName>
    <definedName name="XDO_?NAME_MM?" localSheetId="2">#REF!</definedName>
    <definedName name="XDO_?NAME_MM?" localSheetId="29">#REF!</definedName>
    <definedName name="XDO_?NAME_MM?" localSheetId="30">#REF!</definedName>
    <definedName name="XDO_?NAME_MM?" localSheetId="3">#REF!</definedName>
    <definedName name="XDO_?NAME_MM?" localSheetId="4">#REF!</definedName>
    <definedName name="XDO_?NAME_MM?" localSheetId="5">#REF!</definedName>
    <definedName name="XDO_?NAME_MM?" localSheetId="6">#REF!</definedName>
    <definedName name="XDO_?NAME_MM?" localSheetId="7">#REF!</definedName>
    <definedName name="XDO_?NAME_MM?">#REF!</definedName>
    <definedName name="XDO_?NAME_T?" localSheetId="1">#REF!</definedName>
    <definedName name="XDO_?NAME_T?" localSheetId="0">#REF!</definedName>
    <definedName name="XDO_?NAME_T?" localSheetId="9">#REF!</definedName>
    <definedName name="XDO_?NAME_T?" localSheetId="10">#REF!</definedName>
    <definedName name="XDO_?NAME_T?" localSheetId="23">#REF!</definedName>
    <definedName name="XDO_?NAME_T?" localSheetId="24">#REF!</definedName>
    <definedName name="XDO_?NAME_T?" localSheetId="25">#REF!</definedName>
    <definedName name="XDO_?NAME_T?" localSheetId="26">#REF!</definedName>
    <definedName name="XDO_?NAME_T?" localSheetId="27">#REF!</definedName>
    <definedName name="XDO_?NAME_T?" localSheetId="28">#REF!</definedName>
    <definedName name="XDO_?NAME_T?" localSheetId="2">#REF!</definedName>
    <definedName name="XDO_?NAME_T?" localSheetId="29">#REF!</definedName>
    <definedName name="XDO_?NAME_T?" localSheetId="30">#REF!</definedName>
    <definedName name="XDO_?NAME_T?" localSheetId="3">#REF!</definedName>
    <definedName name="XDO_?NAME_T?" localSheetId="4">#REF!</definedName>
    <definedName name="XDO_?NAME_T?" localSheetId="5">#REF!</definedName>
    <definedName name="XDO_?NAME_T?" localSheetId="6">#REF!</definedName>
    <definedName name="XDO_?NAME_T?" localSheetId="7">#REF!</definedName>
    <definedName name="XDO_?NAME_T?">#REF!</definedName>
    <definedName name="XDO_?NAME_UFO?" localSheetId="1">#REF!</definedName>
    <definedName name="XDO_?NAME_UFO?" localSheetId="0">#REF!</definedName>
    <definedName name="XDO_?NAME_UFO?" localSheetId="9">#REF!</definedName>
    <definedName name="XDO_?NAME_UFO?" localSheetId="10">#REF!</definedName>
    <definedName name="XDO_?NAME_UFO?" localSheetId="23">#REF!</definedName>
    <definedName name="XDO_?NAME_UFO?" localSheetId="24">#REF!</definedName>
    <definedName name="XDO_?NAME_UFO?" localSheetId="25">#REF!</definedName>
    <definedName name="XDO_?NAME_UFO?" localSheetId="26">#REF!</definedName>
    <definedName name="XDO_?NAME_UFO?" localSheetId="27">#REF!</definedName>
    <definedName name="XDO_?NAME_UFO?" localSheetId="28">#REF!</definedName>
    <definedName name="XDO_?NAME_UFO?" localSheetId="2">#REF!</definedName>
    <definedName name="XDO_?NAME_UFO?" localSheetId="29">#REF!</definedName>
    <definedName name="XDO_?NAME_UFO?" localSheetId="30">#REF!</definedName>
    <definedName name="XDO_?NAME_UFO?" localSheetId="3">#REF!</definedName>
    <definedName name="XDO_?NAME_UFO?" localSheetId="4">#REF!</definedName>
    <definedName name="XDO_?NAME_UFO?" localSheetId="5">#REF!</definedName>
    <definedName name="XDO_?NAME_UFO?" localSheetId="6">#REF!</definedName>
    <definedName name="XDO_?NAME_UFO?" localSheetId="7">#REF!</definedName>
    <definedName name="XDO_?NAME_UFO?">#REF!</definedName>
    <definedName name="XDO_?NOTE?" localSheetId="1">#REF!</definedName>
    <definedName name="XDO_?NOTE?" localSheetId="0">#REF!</definedName>
    <definedName name="XDO_?NOTE?" localSheetId="9">#REF!</definedName>
    <definedName name="XDO_?NOTE?" localSheetId="10">#REF!</definedName>
    <definedName name="XDO_?NOTE?" localSheetId="23">#REF!</definedName>
    <definedName name="XDO_?NOTE?" localSheetId="24">#REF!</definedName>
    <definedName name="XDO_?NOTE?" localSheetId="25">#REF!</definedName>
    <definedName name="XDO_?NOTE?" localSheetId="26">#REF!</definedName>
    <definedName name="XDO_?NOTE?" localSheetId="27">#REF!</definedName>
    <definedName name="XDO_?NOTE?" localSheetId="28">#REF!</definedName>
    <definedName name="XDO_?NOTE?" localSheetId="2">#REF!</definedName>
    <definedName name="XDO_?NOTE?" localSheetId="29">#REF!</definedName>
    <definedName name="XDO_?NOTE?" localSheetId="30">#REF!</definedName>
    <definedName name="XDO_?NOTE?" localSheetId="3">#REF!</definedName>
    <definedName name="XDO_?NOTE?" localSheetId="4">#REF!</definedName>
    <definedName name="XDO_?NOTE?" localSheetId="5">#REF!</definedName>
    <definedName name="XDO_?NOTE?" localSheetId="6">#REF!</definedName>
    <definedName name="XDO_?NOTE?" localSheetId="7">#REF!</definedName>
    <definedName name="XDO_?NOTE?">#REF!</definedName>
    <definedName name="XDO_?NV?" localSheetId="1">#REF!</definedName>
    <definedName name="XDO_?NV?" localSheetId="0">#REF!</definedName>
    <definedName name="XDO_?NV?" localSheetId="9">#REF!</definedName>
    <definedName name="XDO_?NV?" localSheetId="10">#REF!</definedName>
    <definedName name="XDO_?NV?" localSheetId="23">#REF!</definedName>
    <definedName name="XDO_?NV?" localSheetId="24">#REF!</definedName>
    <definedName name="XDO_?NV?" localSheetId="25">#REF!</definedName>
    <definedName name="XDO_?NV?" localSheetId="26">#REF!</definedName>
    <definedName name="XDO_?NV?" localSheetId="27">#REF!</definedName>
    <definedName name="XDO_?NV?" localSheetId="28">#REF!</definedName>
    <definedName name="XDO_?NV?" localSheetId="2">#REF!</definedName>
    <definedName name="XDO_?NV?" localSheetId="29">#REF!</definedName>
    <definedName name="XDO_?NV?" localSheetId="30">#REF!</definedName>
    <definedName name="XDO_?NV?" localSheetId="3">#REF!</definedName>
    <definedName name="XDO_?NV?" localSheetId="4">#REF!</definedName>
    <definedName name="XDO_?NV?" localSheetId="5">#REF!</definedName>
    <definedName name="XDO_?NV?" localSheetId="6">#REF!</definedName>
    <definedName name="XDO_?NV?" localSheetId="7">#REF!</definedName>
    <definedName name="XDO_?NV?">#REF!</definedName>
    <definedName name="XDO_?REPORT_DATE?" localSheetId="1">#REF!</definedName>
    <definedName name="XDO_?REPORT_DATE?" localSheetId="0">#REF!</definedName>
    <definedName name="XDO_?REPORT_DATE?" localSheetId="9">#REF!</definedName>
    <definedName name="XDO_?REPORT_DATE?" localSheetId="10">#REF!</definedName>
    <definedName name="XDO_?REPORT_DATE?" localSheetId="23">#REF!</definedName>
    <definedName name="XDO_?REPORT_DATE?" localSheetId="24">#REF!</definedName>
    <definedName name="XDO_?REPORT_DATE?" localSheetId="25">#REF!</definedName>
    <definedName name="XDO_?REPORT_DATE?" localSheetId="26">#REF!</definedName>
    <definedName name="XDO_?REPORT_DATE?" localSheetId="27">#REF!</definedName>
    <definedName name="XDO_?REPORT_DATE?" localSheetId="28">#REF!</definedName>
    <definedName name="XDO_?REPORT_DATE?" localSheetId="2">#REF!</definedName>
    <definedName name="XDO_?REPORT_DATE?" localSheetId="29">#REF!</definedName>
    <definedName name="XDO_?REPORT_DATE?" localSheetId="30">#REF!</definedName>
    <definedName name="XDO_?REPORT_DATE?" localSheetId="3">#REF!</definedName>
    <definedName name="XDO_?REPORT_DATE?" localSheetId="4">#REF!</definedName>
    <definedName name="XDO_?REPORT_DATE?" localSheetId="5">#REF!</definedName>
    <definedName name="XDO_?REPORT_DATE?" localSheetId="6">#REF!</definedName>
    <definedName name="XDO_?REPORT_DATE?" localSheetId="7">#REF!</definedName>
    <definedName name="XDO_?REPORT_DATE?">#REF!</definedName>
    <definedName name="XDO_?REPORT_MM?" localSheetId="1">#REF!</definedName>
    <definedName name="XDO_?REPORT_MM?" localSheetId="0">#REF!</definedName>
    <definedName name="XDO_?REPORT_MM?" localSheetId="9">#REF!</definedName>
    <definedName name="XDO_?REPORT_MM?" localSheetId="10">#REF!</definedName>
    <definedName name="XDO_?REPORT_MM?" localSheetId="23">#REF!</definedName>
    <definedName name="XDO_?REPORT_MM?" localSheetId="24">#REF!</definedName>
    <definedName name="XDO_?REPORT_MM?" localSheetId="25">#REF!</definedName>
    <definedName name="XDO_?REPORT_MM?" localSheetId="26">#REF!</definedName>
    <definedName name="XDO_?REPORT_MM?" localSheetId="27">#REF!</definedName>
    <definedName name="XDO_?REPORT_MM?" localSheetId="28">#REF!</definedName>
    <definedName name="XDO_?REPORT_MM?" localSheetId="2">#REF!</definedName>
    <definedName name="XDO_?REPORT_MM?" localSheetId="29">#REF!</definedName>
    <definedName name="XDO_?REPORT_MM?" localSheetId="30">#REF!</definedName>
    <definedName name="XDO_?REPORT_MM?" localSheetId="3">#REF!</definedName>
    <definedName name="XDO_?REPORT_MM?" localSheetId="4">#REF!</definedName>
    <definedName name="XDO_?REPORT_MM?" localSheetId="5">#REF!</definedName>
    <definedName name="XDO_?REPORT_MM?" localSheetId="6">#REF!</definedName>
    <definedName name="XDO_?REPORT_MM?" localSheetId="7">#REF!</definedName>
    <definedName name="XDO_?REPORT_MM?">#REF!</definedName>
    <definedName name="XDO_?REPORT_MM_2?" localSheetId="1">#REF!</definedName>
    <definedName name="XDO_?REPORT_MM_2?" localSheetId="0">#REF!</definedName>
    <definedName name="XDO_?REPORT_MM_2?" localSheetId="9">#REF!</definedName>
    <definedName name="XDO_?REPORT_MM_2?" localSheetId="10">#REF!</definedName>
    <definedName name="XDO_?REPORT_MM_2?" localSheetId="23">#REF!</definedName>
    <definedName name="XDO_?REPORT_MM_2?" localSheetId="24">#REF!</definedName>
    <definedName name="XDO_?REPORT_MM_2?" localSheetId="25">#REF!</definedName>
    <definedName name="XDO_?REPORT_MM_2?" localSheetId="26">#REF!</definedName>
    <definedName name="XDO_?REPORT_MM_2?" localSheetId="27">#REF!</definedName>
    <definedName name="XDO_?REPORT_MM_2?" localSheetId="28">#REF!</definedName>
    <definedName name="XDO_?REPORT_MM_2?" localSheetId="2">#REF!</definedName>
    <definedName name="XDO_?REPORT_MM_2?" localSheetId="29">#REF!</definedName>
    <definedName name="XDO_?REPORT_MM_2?" localSheetId="30">#REF!</definedName>
    <definedName name="XDO_?REPORT_MM_2?" localSheetId="3">#REF!</definedName>
    <definedName name="XDO_?REPORT_MM_2?" localSheetId="4">#REF!</definedName>
    <definedName name="XDO_?REPORT_MM_2?" localSheetId="5">#REF!</definedName>
    <definedName name="XDO_?REPORT_MM_2?" localSheetId="6">#REF!</definedName>
    <definedName name="XDO_?REPORT_MM_2?" localSheetId="7">#REF!</definedName>
    <definedName name="XDO_?REPORT_MM_2?">#REF!</definedName>
    <definedName name="XDO_?SIGN5?" localSheetId="1">#REF!</definedName>
    <definedName name="XDO_?SIGN5?" localSheetId="0">#REF!</definedName>
    <definedName name="XDO_?SIGN5?" localSheetId="9">#REF!</definedName>
    <definedName name="XDO_?SIGN5?" localSheetId="10">#REF!</definedName>
    <definedName name="XDO_?SIGN5?" localSheetId="23">#REF!</definedName>
    <definedName name="XDO_?SIGN5?" localSheetId="24">#REF!</definedName>
    <definedName name="XDO_?SIGN5?" localSheetId="25">#REF!</definedName>
    <definedName name="XDO_?SIGN5?" localSheetId="26">#REF!</definedName>
    <definedName name="XDO_?SIGN5?" localSheetId="27">#REF!</definedName>
    <definedName name="XDO_?SIGN5?" localSheetId="28">#REF!</definedName>
    <definedName name="XDO_?SIGN5?" localSheetId="2">#REF!</definedName>
    <definedName name="XDO_?SIGN5?" localSheetId="29">#REF!</definedName>
    <definedName name="XDO_?SIGN5?" localSheetId="30">#REF!</definedName>
    <definedName name="XDO_?SIGN5?" localSheetId="3">#REF!</definedName>
    <definedName name="XDO_?SIGN5?" localSheetId="4">#REF!</definedName>
    <definedName name="XDO_?SIGN5?" localSheetId="5">#REF!</definedName>
    <definedName name="XDO_?SIGN5?" localSheetId="6">#REF!</definedName>
    <definedName name="XDO_?SIGN5?" localSheetId="7">#REF!</definedName>
    <definedName name="XDO_?SIGN5?">#REF!</definedName>
    <definedName name="XDO_?SIGN6?" localSheetId="1">#REF!</definedName>
    <definedName name="XDO_?SIGN6?" localSheetId="0">#REF!</definedName>
    <definedName name="XDO_?SIGN6?" localSheetId="9">#REF!</definedName>
    <definedName name="XDO_?SIGN6?" localSheetId="10">#REF!</definedName>
    <definedName name="XDO_?SIGN6?" localSheetId="23">#REF!</definedName>
    <definedName name="XDO_?SIGN6?" localSheetId="24">#REF!</definedName>
    <definedName name="XDO_?SIGN6?" localSheetId="25">#REF!</definedName>
    <definedName name="XDO_?SIGN6?" localSheetId="26">#REF!</definedName>
    <definedName name="XDO_?SIGN6?" localSheetId="27">#REF!</definedName>
    <definedName name="XDO_?SIGN6?" localSheetId="28">#REF!</definedName>
    <definedName name="XDO_?SIGN6?" localSheetId="2">#REF!</definedName>
    <definedName name="XDO_?SIGN6?" localSheetId="29">#REF!</definedName>
    <definedName name="XDO_?SIGN6?" localSheetId="30">#REF!</definedName>
    <definedName name="XDO_?SIGN6?" localSheetId="3">#REF!</definedName>
    <definedName name="XDO_?SIGN6?" localSheetId="4">#REF!</definedName>
    <definedName name="XDO_?SIGN6?" localSheetId="5">#REF!</definedName>
    <definedName name="XDO_?SIGN6?" localSheetId="6">#REF!</definedName>
    <definedName name="XDO_?SIGN6?" localSheetId="7">#REF!</definedName>
    <definedName name="XDO_?SIGN6?">#REF!</definedName>
    <definedName name="XDO_?SIGN7?" localSheetId="1">#REF!</definedName>
    <definedName name="XDO_?SIGN7?" localSheetId="0">#REF!</definedName>
    <definedName name="XDO_?SIGN7?" localSheetId="9">#REF!</definedName>
    <definedName name="XDO_?SIGN7?" localSheetId="10">#REF!</definedName>
    <definedName name="XDO_?SIGN7?" localSheetId="23">#REF!</definedName>
    <definedName name="XDO_?SIGN7?" localSheetId="24">#REF!</definedName>
    <definedName name="XDO_?SIGN7?" localSheetId="25">#REF!</definedName>
    <definedName name="XDO_?SIGN7?" localSheetId="26">#REF!</definedName>
    <definedName name="XDO_?SIGN7?" localSheetId="27">#REF!</definedName>
    <definedName name="XDO_?SIGN7?" localSheetId="28">#REF!</definedName>
    <definedName name="XDO_?SIGN7?" localSheetId="2">#REF!</definedName>
    <definedName name="XDO_?SIGN7?" localSheetId="29">#REF!</definedName>
    <definedName name="XDO_?SIGN7?" localSheetId="30">#REF!</definedName>
    <definedName name="XDO_?SIGN7?" localSheetId="3">#REF!</definedName>
    <definedName name="XDO_?SIGN7?" localSheetId="4">#REF!</definedName>
    <definedName name="XDO_?SIGN7?" localSheetId="5">#REF!</definedName>
    <definedName name="XDO_?SIGN7?" localSheetId="6">#REF!</definedName>
    <definedName name="XDO_?SIGN7?" localSheetId="7">#REF!</definedName>
    <definedName name="XDO_?SIGN7?">#REF!</definedName>
    <definedName name="XDO_GROUP_?EMPTY_1?" localSheetId="1">#REF!</definedName>
    <definedName name="XDO_GROUP_?EMPTY_1?" localSheetId="0">#REF!</definedName>
    <definedName name="XDO_GROUP_?EMPTY_1?" localSheetId="9">#REF!</definedName>
    <definedName name="XDO_GROUP_?EMPTY_1?" localSheetId="10">#REF!</definedName>
    <definedName name="XDO_GROUP_?EMPTY_1?" localSheetId="23">#REF!</definedName>
    <definedName name="XDO_GROUP_?EMPTY_1?" localSheetId="24">#REF!</definedName>
    <definedName name="XDO_GROUP_?EMPTY_1?" localSheetId="25">#REF!</definedName>
    <definedName name="XDO_GROUP_?EMPTY_1?" localSheetId="26">#REF!</definedName>
    <definedName name="XDO_GROUP_?EMPTY_1?" localSheetId="27">#REF!</definedName>
    <definedName name="XDO_GROUP_?EMPTY_1?" localSheetId="28">#REF!</definedName>
    <definedName name="XDO_GROUP_?EMPTY_1?" localSheetId="2">#REF!</definedName>
    <definedName name="XDO_GROUP_?EMPTY_1?" localSheetId="29">#REF!</definedName>
    <definedName name="XDO_GROUP_?EMPTY_1?" localSheetId="30">#REF!</definedName>
    <definedName name="XDO_GROUP_?EMPTY_1?" localSheetId="3">#REF!</definedName>
    <definedName name="XDO_GROUP_?EMPTY_1?" localSheetId="4">#REF!</definedName>
    <definedName name="XDO_GROUP_?EMPTY_1?" localSheetId="5">#REF!</definedName>
    <definedName name="XDO_GROUP_?EMPTY_1?" localSheetId="6">#REF!</definedName>
    <definedName name="XDO_GROUP_?EMPTY_1?" localSheetId="7">#REF!</definedName>
    <definedName name="XDO_GROUP_?EMPTY_1?">#REF!</definedName>
    <definedName name="XDO_GROUP_?LINE?" localSheetId="1">'[1]0531467'!#REF!</definedName>
    <definedName name="XDO_GROUP_?LINE?" localSheetId="0">'[1]0531467'!#REF!</definedName>
    <definedName name="XDO_GROUP_?LINE?" localSheetId="9">'[1]0531467'!#REF!</definedName>
    <definedName name="XDO_GROUP_?LINE?" localSheetId="10">'[1]0531467'!#REF!</definedName>
    <definedName name="XDO_GROUP_?LINE?" localSheetId="23">'[1]0531467'!#REF!</definedName>
    <definedName name="XDO_GROUP_?LINE?" localSheetId="24">'[1]0531467'!#REF!</definedName>
    <definedName name="XDO_GROUP_?LINE?" localSheetId="25">'[1]0531467'!#REF!</definedName>
    <definedName name="XDO_GROUP_?LINE?" localSheetId="26">'[1]0531467'!#REF!</definedName>
    <definedName name="XDO_GROUP_?LINE?" localSheetId="27">'[1]0531467'!#REF!</definedName>
    <definedName name="XDO_GROUP_?LINE?" localSheetId="28">'[1]0531467'!#REF!</definedName>
    <definedName name="XDO_GROUP_?LINE?" localSheetId="2">'[1]0531467'!#REF!</definedName>
    <definedName name="XDO_GROUP_?LINE?" localSheetId="29">'[1]0531467'!#REF!</definedName>
    <definedName name="XDO_GROUP_?LINE?" localSheetId="30">'[1]0531467'!#REF!</definedName>
    <definedName name="XDO_GROUP_?LINE?" localSheetId="3">'[1]0531467'!#REF!</definedName>
    <definedName name="XDO_GROUP_?LINE?" localSheetId="4">'[1]0531467'!#REF!</definedName>
    <definedName name="XDO_GROUP_?LINE?" localSheetId="5">'[1]0531467'!#REF!</definedName>
    <definedName name="XDO_GROUP_?LINE?" localSheetId="6">'[1]0531467'!#REF!</definedName>
    <definedName name="XDO_GROUP_?LINE?" localSheetId="7">'[1]0531467'!#REF!</definedName>
    <definedName name="XDO_GROUP_?LINE?">'[1]0531467'!#REF!</definedName>
    <definedName name="XDO_GROUP_?LIST_DATA?" localSheetId="1">#REF!</definedName>
    <definedName name="XDO_GROUP_?LIST_DATA?" localSheetId="0">#REF!</definedName>
    <definedName name="XDO_GROUP_?LIST_DATA?" localSheetId="9">#REF!</definedName>
    <definedName name="XDO_GROUP_?LIST_DATA?" localSheetId="10">#REF!</definedName>
    <definedName name="XDO_GROUP_?LIST_DATA?" localSheetId="21">#REF!</definedName>
    <definedName name="XDO_GROUP_?LIST_DATA?" localSheetId="23">#REF!</definedName>
    <definedName name="XDO_GROUP_?LIST_DATA?" localSheetId="24">#REF!</definedName>
    <definedName name="XDO_GROUP_?LIST_DATA?" localSheetId="25">#REF!</definedName>
    <definedName name="XDO_GROUP_?LIST_DATA?" localSheetId="26">#REF!</definedName>
    <definedName name="XDO_GROUP_?LIST_DATA?" localSheetId="27">#REF!</definedName>
    <definedName name="XDO_GROUP_?LIST_DATA?" localSheetId="28">#REF!</definedName>
    <definedName name="XDO_GROUP_?LIST_DATA?" localSheetId="2">#REF!</definedName>
    <definedName name="XDO_GROUP_?LIST_DATA?" localSheetId="29">#REF!</definedName>
    <definedName name="XDO_GROUP_?LIST_DATA?" localSheetId="30">#REF!</definedName>
    <definedName name="XDO_GROUP_?LIST_DATA?" localSheetId="3">#REF!</definedName>
    <definedName name="XDO_GROUP_?LIST_DATA?" localSheetId="4">#REF!</definedName>
    <definedName name="XDO_GROUP_?LIST_DATA?" localSheetId="5">#REF!</definedName>
    <definedName name="XDO_GROUP_?LIST_DATA?" localSheetId="6">#REF!</definedName>
    <definedName name="XDO_GROUP_?LIST_DATA?" localSheetId="7">#REF!</definedName>
    <definedName name="XDO_GROUP_?LIST_DATA?">#REF!</definedName>
    <definedName name="XDO_GROUP_?LIST_DATA_2?" localSheetId="1">#REF!</definedName>
    <definedName name="XDO_GROUP_?LIST_DATA_2?" localSheetId="0">#REF!</definedName>
    <definedName name="XDO_GROUP_?LIST_DATA_2?" localSheetId="9">#REF!</definedName>
    <definedName name="XDO_GROUP_?LIST_DATA_2?" localSheetId="10">#REF!</definedName>
    <definedName name="XDO_GROUP_?LIST_DATA_2?" localSheetId="23">#REF!</definedName>
    <definedName name="XDO_GROUP_?LIST_DATA_2?" localSheetId="24">#REF!</definedName>
    <definedName name="XDO_GROUP_?LIST_DATA_2?" localSheetId="25">#REF!</definedName>
    <definedName name="XDO_GROUP_?LIST_DATA_2?" localSheetId="26">#REF!</definedName>
    <definedName name="XDO_GROUP_?LIST_DATA_2?" localSheetId="27">#REF!</definedName>
    <definedName name="XDO_GROUP_?LIST_DATA_2?" localSheetId="28">#REF!</definedName>
    <definedName name="XDO_GROUP_?LIST_DATA_2?" localSheetId="2">#REF!</definedName>
    <definedName name="XDO_GROUP_?LIST_DATA_2?" localSheetId="29">#REF!</definedName>
    <definedName name="XDO_GROUP_?LIST_DATA_2?" localSheetId="30">#REF!</definedName>
    <definedName name="XDO_GROUP_?LIST_DATA_2?" localSheetId="3">#REF!</definedName>
    <definedName name="XDO_GROUP_?LIST_DATA_2?" localSheetId="4">#REF!</definedName>
    <definedName name="XDO_GROUP_?LIST_DATA_2?" localSheetId="5">#REF!</definedName>
    <definedName name="XDO_GROUP_?LIST_DATA_2?" localSheetId="6">#REF!</definedName>
    <definedName name="XDO_GROUP_?LIST_DATA_2?" localSheetId="7">#REF!</definedName>
    <definedName name="XDO_GROUP_?LIST_DATA_2?">#REF!</definedName>
    <definedName name="XDO_GROUP_?LIST_DATA_3?" localSheetId="1">#REF!</definedName>
    <definedName name="XDO_GROUP_?LIST_DATA_3?" localSheetId="0">#REF!</definedName>
    <definedName name="XDO_GROUP_?LIST_DATA_3?" localSheetId="9">#REF!</definedName>
    <definedName name="XDO_GROUP_?LIST_DATA_3?" localSheetId="10">#REF!</definedName>
    <definedName name="XDO_GROUP_?LIST_DATA_3?" localSheetId="23">#REF!</definedName>
    <definedName name="XDO_GROUP_?LIST_DATA_3?" localSheetId="24">#REF!</definedName>
    <definedName name="XDO_GROUP_?LIST_DATA_3?" localSheetId="25">#REF!</definedName>
    <definedName name="XDO_GROUP_?LIST_DATA_3?" localSheetId="26">#REF!</definedName>
    <definedName name="XDO_GROUP_?LIST_DATA_3?" localSheetId="27">#REF!</definedName>
    <definedName name="XDO_GROUP_?LIST_DATA_3?" localSheetId="28">#REF!</definedName>
    <definedName name="XDO_GROUP_?LIST_DATA_3?" localSheetId="2">#REF!</definedName>
    <definedName name="XDO_GROUP_?LIST_DATA_3?" localSheetId="29">#REF!</definedName>
    <definedName name="XDO_GROUP_?LIST_DATA_3?" localSheetId="30">#REF!</definedName>
    <definedName name="XDO_GROUP_?LIST_DATA_3?" localSheetId="3">#REF!</definedName>
    <definedName name="XDO_GROUP_?LIST_DATA_3?" localSheetId="4">#REF!</definedName>
    <definedName name="XDO_GROUP_?LIST_DATA_3?" localSheetId="5">#REF!</definedName>
    <definedName name="XDO_GROUP_?LIST_DATA_3?" localSheetId="6">#REF!</definedName>
    <definedName name="XDO_GROUP_?LIST_DATA_3?" localSheetId="7">#REF!</definedName>
    <definedName name="XDO_GROUP_?LIST_DATA_3?">#REF!</definedName>
    <definedName name="XDO_GROUP_?REPPRT?" localSheetId="1">#REF!</definedName>
    <definedName name="XDO_GROUP_?REPPRT?" localSheetId="0">#REF!</definedName>
    <definedName name="XDO_GROUP_?REPPRT?" localSheetId="9">#REF!</definedName>
    <definedName name="XDO_GROUP_?REPPRT?" localSheetId="10">#REF!</definedName>
    <definedName name="XDO_GROUP_?REPPRT?" localSheetId="23">#REF!</definedName>
    <definedName name="XDO_GROUP_?REPPRT?" localSheetId="24">#REF!</definedName>
    <definedName name="XDO_GROUP_?REPPRT?" localSheetId="25">#REF!</definedName>
    <definedName name="XDO_GROUP_?REPPRT?" localSheetId="26">#REF!</definedName>
    <definedName name="XDO_GROUP_?REPPRT?" localSheetId="27">#REF!</definedName>
    <definedName name="XDO_GROUP_?REPPRT?" localSheetId="28">#REF!</definedName>
    <definedName name="XDO_GROUP_?REPPRT?" localSheetId="2">#REF!</definedName>
    <definedName name="XDO_GROUP_?REPPRT?" localSheetId="29">#REF!</definedName>
    <definedName name="XDO_GROUP_?REPPRT?" localSheetId="30">#REF!</definedName>
    <definedName name="XDO_GROUP_?REPPRT?" localSheetId="3">#REF!</definedName>
    <definedName name="XDO_GROUP_?REPPRT?" localSheetId="4">#REF!</definedName>
    <definedName name="XDO_GROUP_?REPPRT?" localSheetId="5">#REF!</definedName>
    <definedName name="XDO_GROUP_?REPPRT?" localSheetId="6">#REF!</definedName>
    <definedName name="XDO_GROUP_?REPPRT?" localSheetId="7">#REF!</definedName>
    <definedName name="XDO_GROUP_?REPPRT?">#REF!</definedName>
    <definedName name="А246" localSheetId="1">#REF!</definedName>
    <definedName name="А246" localSheetId="0">#REF!</definedName>
    <definedName name="А246" localSheetId="9">#REF!</definedName>
    <definedName name="А246" localSheetId="10">#REF!</definedName>
    <definedName name="А246" localSheetId="23">#REF!</definedName>
    <definedName name="А246" localSheetId="24">#REF!</definedName>
    <definedName name="А246" localSheetId="25">#REF!</definedName>
    <definedName name="А246" localSheetId="26">#REF!</definedName>
    <definedName name="А246" localSheetId="27">#REF!</definedName>
    <definedName name="А246" localSheetId="28">#REF!</definedName>
    <definedName name="А246" localSheetId="2">#REF!</definedName>
    <definedName name="А246" localSheetId="29">#REF!</definedName>
    <definedName name="А246" localSheetId="30">#REF!</definedName>
    <definedName name="А246" localSheetId="3">#REF!</definedName>
    <definedName name="А246" localSheetId="4">#REF!</definedName>
    <definedName name="А246" localSheetId="5">#REF!</definedName>
    <definedName name="А246" localSheetId="6">#REF!</definedName>
    <definedName name="А246" localSheetId="7">#REF!</definedName>
    <definedName name="А246">#REF!</definedName>
    <definedName name="е">#REF!</definedName>
    <definedName name="е1321">#REF!</definedName>
    <definedName name="_xlnm.Print_Titles" localSheetId="1">' 3.2'!$5:$5</definedName>
    <definedName name="_xlnm.Print_Titles" localSheetId="0">'3.1'!$5:$5</definedName>
    <definedName name="_xlnm.Print_Titles" localSheetId="9">'3.10'!$5:$5</definedName>
    <definedName name="_xlnm.Print_Titles" localSheetId="10">'3.11'!$5:$5</definedName>
    <definedName name="_xlnm.Print_Titles" localSheetId="17">'3.18'!$5:$5</definedName>
    <definedName name="_xlnm.Print_Titles" localSheetId="18">'3.19'!$5:$5</definedName>
    <definedName name="_xlnm.Print_Titles" localSheetId="19">'3.20'!$5:$5</definedName>
    <definedName name="_xlnm.Print_Titles" localSheetId="20">'3.21'!$5:$5</definedName>
    <definedName name="_xlnm.Print_Titles" localSheetId="21">'3.22'!$5:$5</definedName>
    <definedName name="_xlnm.Print_Titles" localSheetId="22">'3.23'!$5:$5</definedName>
    <definedName name="_xlnm.Print_Titles" localSheetId="23">'3.24'!$5:$5</definedName>
    <definedName name="_xlnm.Print_Titles" localSheetId="24">'3.25'!$5:$5</definedName>
    <definedName name="_xlnm.Print_Titles" localSheetId="25">'3.26'!$5:$5</definedName>
    <definedName name="_xlnm.Print_Titles" localSheetId="26">'3.27'!$5:$5</definedName>
    <definedName name="_xlnm.Print_Titles" localSheetId="27">'3.28'!$5:$5</definedName>
    <definedName name="_xlnm.Print_Titles" localSheetId="28">'3.29'!$5:$5</definedName>
    <definedName name="_xlnm.Print_Titles" localSheetId="2">'3.3.'!$5:$5</definedName>
    <definedName name="_xlnm.Print_Titles" localSheetId="29">'3.30'!$5:$5</definedName>
    <definedName name="_xlnm.Print_Titles" localSheetId="30">'3.31 '!$5:$5</definedName>
    <definedName name="_xlnm.Print_Titles" localSheetId="3">'3.4.'!$5:$5</definedName>
    <definedName name="_xlnm.Print_Titles" localSheetId="4">'3.5.'!$5:$5</definedName>
    <definedName name="_xlnm.Print_Titles" localSheetId="5">'3.6.'!$5:$5</definedName>
    <definedName name="_xlnm.Print_Titles" localSheetId="6">'3.7.'!$5:$5</definedName>
    <definedName name="_xlnm.Print_Titles" localSheetId="7">'3.8.'!$5:$5</definedName>
    <definedName name="л">#REF!</definedName>
    <definedName name="лпр" localSheetId="11">#REF!</definedName>
    <definedName name="лпр" localSheetId="13">#REF!</definedName>
    <definedName name="лпр" localSheetId="8">#REF!</definedName>
    <definedName name="лпр">#REF!</definedName>
    <definedName name="_xlnm.Print_Area" localSheetId="1">' 3.2'!$B$1:$E$17</definedName>
    <definedName name="_xlnm.Print_Area" localSheetId="0">'3.1'!$B$1:$E$8</definedName>
    <definedName name="_xlnm.Print_Area" localSheetId="9">'3.10'!$B$1:$E$20</definedName>
    <definedName name="_xlnm.Print_Area" localSheetId="10">'3.11'!$B$1:$E$20</definedName>
    <definedName name="_xlnm.Print_Area" localSheetId="17">'3.18'!$B$1:$E$20</definedName>
    <definedName name="_xlnm.Print_Area" localSheetId="18">'3.19'!$B$1:$E$20</definedName>
    <definedName name="_xlnm.Print_Area" localSheetId="19">'3.20'!$B$1:$E$18</definedName>
    <definedName name="_xlnm.Print_Area" localSheetId="20">'3.21'!$B$1:$E$18</definedName>
    <definedName name="_xlnm.Print_Area" localSheetId="21">'3.22'!$B$1:$E$19</definedName>
    <definedName name="_xlnm.Print_Area" localSheetId="22">'3.23'!$B$1:$E$20</definedName>
    <definedName name="_xlnm.Print_Area" localSheetId="23">'3.24'!$B$1:$E$20</definedName>
    <definedName name="_xlnm.Print_Area" localSheetId="24">'3.25'!$B$1:$E$20</definedName>
    <definedName name="_xlnm.Print_Area" localSheetId="25">'3.26'!$B$1:$E$20</definedName>
    <definedName name="_xlnm.Print_Area" localSheetId="26">'3.27'!$B$1:$E$20</definedName>
    <definedName name="_xlnm.Print_Area" localSheetId="27">'3.28'!$B$1:$E$20</definedName>
    <definedName name="_xlnm.Print_Area" localSheetId="28">'3.29'!$B$1:$E$20</definedName>
    <definedName name="_xlnm.Print_Area" localSheetId="2">'3.3.'!$B$1:$E$20</definedName>
    <definedName name="_xlnm.Print_Area" localSheetId="29">'3.30'!$B$1:$E$16</definedName>
    <definedName name="_xlnm.Print_Area" localSheetId="30">'3.31 '!$B$1:$E$20</definedName>
    <definedName name="_xlnm.Print_Area" localSheetId="3">'3.4.'!$B$1:$E$20</definedName>
    <definedName name="_xlnm.Print_Area" localSheetId="4">'3.5.'!$B$1:$E$20</definedName>
    <definedName name="_xlnm.Print_Area" localSheetId="5">'3.6.'!$B$1:$E$20</definedName>
    <definedName name="_xlnm.Print_Area" localSheetId="6">'3.7.'!$B$1:$E$20</definedName>
    <definedName name="_xlnm.Print_Area" localSheetId="7">'3.8.'!$B$1:$E$20</definedName>
    <definedName name="х">#REF!</definedName>
    <definedName name="х1">#REF!</definedName>
    <definedName name="ха">#REF!</definedName>
    <definedName name="э">#REF!</definedName>
  </definedNames>
  <calcPr calcId="144525"/>
</workbook>
</file>

<file path=xl/calcChain.xml><?xml version="1.0" encoding="utf-8"?>
<calcChain xmlns="http://schemas.openxmlformats.org/spreadsheetml/2006/main">
  <c r="E16" i="68" l="1"/>
  <c r="E15" i="68"/>
  <c r="E14" i="68"/>
  <c r="E13" i="68"/>
  <c r="E12" i="68"/>
  <c r="E11" i="68"/>
  <c r="E10" i="68"/>
  <c r="E9" i="68"/>
  <c r="E8" i="68"/>
  <c r="E7" i="68"/>
  <c r="D6" i="68"/>
  <c r="D17" i="68" s="1"/>
  <c r="C6" i="68"/>
  <c r="C17" i="68" s="1"/>
  <c r="E7" i="67"/>
  <c r="D6" i="67"/>
  <c r="E6" i="67" s="1"/>
  <c r="C6" i="67"/>
  <c r="C8" i="67" s="1"/>
  <c r="E17" i="68" l="1"/>
  <c r="E6" i="68"/>
  <c r="D8" i="67"/>
  <c r="E8" i="67" s="1"/>
  <c r="E19" i="102" l="1"/>
  <c r="E18" i="102"/>
  <c r="E17" i="102"/>
  <c r="E16" i="102"/>
  <c r="E15" i="102"/>
  <c r="E14" i="102"/>
  <c r="E13" i="102"/>
  <c r="E12" i="102"/>
  <c r="E11" i="102"/>
  <c r="E10" i="102"/>
  <c r="D9" i="102"/>
  <c r="E9" i="102" s="1"/>
  <c r="C9" i="102"/>
  <c r="C20" i="102" s="1"/>
  <c r="E8" i="102"/>
  <c r="E7" i="102"/>
  <c r="D6" i="102"/>
  <c r="D20" i="102" s="1"/>
  <c r="E20" i="102" s="1"/>
  <c r="C6" i="102"/>
  <c r="E6" i="102" s="1"/>
  <c r="D16" i="101"/>
  <c r="C16" i="101"/>
  <c r="E16" i="101" s="1"/>
  <c r="E15" i="101"/>
  <c r="E14" i="101"/>
  <c r="E13" i="101"/>
  <c r="E12" i="101"/>
  <c r="E11" i="101"/>
  <c r="E10" i="101"/>
  <c r="E9" i="101"/>
  <c r="E8" i="101"/>
  <c r="E7" i="101"/>
  <c r="E6" i="101"/>
  <c r="E17" i="100"/>
  <c r="E16" i="100"/>
  <c r="E12" i="100"/>
  <c r="D9" i="100"/>
  <c r="D20" i="100" s="1"/>
  <c r="C9" i="100"/>
  <c r="C20" i="100" s="1"/>
  <c r="E7" i="100"/>
  <c r="D6" i="100"/>
  <c r="C6" i="100"/>
  <c r="E6" i="100" s="1"/>
  <c r="E19" i="99"/>
  <c r="E18" i="99"/>
  <c r="E17" i="99"/>
  <c r="E16" i="99"/>
  <c r="E15" i="99"/>
  <c r="E14" i="99"/>
  <c r="E13" i="99"/>
  <c r="E12" i="99"/>
  <c r="E11" i="99"/>
  <c r="E10" i="99"/>
  <c r="D9" i="99"/>
  <c r="D20" i="99" s="1"/>
  <c r="C9" i="99"/>
  <c r="E8" i="99"/>
  <c r="E7" i="99"/>
  <c r="D6" i="99"/>
  <c r="C6" i="99"/>
  <c r="C20" i="99" s="1"/>
  <c r="E19" i="98"/>
  <c r="E18" i="98"/>
  <c r="E17" i="98"/>
  <c r="E16" i="98"/>
  <c r="E15" i="98"/>
  <c r="E14" i="98"/>
  <c r="E13" i="98"/>
  <c r="E12" i="98"/>
  <c r="E11" i="98"/>
  <c r="E10" i="98"/>
  <c r="D9" i="98"/>
  <c r="E9" i="98" s="1"/>
  <c r="C9" i="98"/>
  <c r="E8" i="98"/>
  <c r="E7" i="98"/>
  <c r="D6" i="98"/>
  <c r="D20" i="98" s="1"/>
  <c r="E20" i="98" s="1"/>
  <c r="C6" i="98"/>
  <c r="C20" i="98" s="1"/>
  <c r="E19" i="97"/>
  <c r="E18" i="97"/>
  <c r="E17" i="97"/>
  <c r="E16" i="97"/>
  <c r="E15" i="97"/>
  <c r="E14" i="97"/>
  <c r="E13" i="97"/>
  <c r="E12" i="97"/>
  <c r="E11" i="97"/>
  <c r="E10" i="97"/>
  <c r="D9" i="97"/>
  <c r="D20" i="97" s="1"/>
  <c r="E20" i="97" s="1"/>
  <c r="C9" i="97"/>
  <c r="E8" i="97"/>
  <c r="E7" i="97"/>
  <c r="D6" i="97"/>
  <c r="E6" i="97" s="1"/>
  <c r="C6" i="97"/>
  <c r="C20" i="97" s="1"/>
  <c r="E19" i="96"/>
  <c r="E18" i="96"/>
  <c r="E17" i="96"/>
  <c r="E16" i="96"/>
  <c r="E15" i="96"/>
  <c r="E14" i="96"/>
  <c r="E13" i="96"/>
  <c r="E12" i="96"/>
  <c r="E11" i="96"/>
  <c r="E10" i="96"/>
  <c r="D9" i="96"/>
  <c r="E9" i="96" s="1"/>
  <c r="C9" i="96"/>
  <c r="E8" i="96"/>
  <c r="E7" i="96"/>
  <c r="D6" i="96"/>
  <c r="D20" i="96" s="1"/>
  <c r="E20" i="96" s="1"/>
  <c r="C6" i="96"/>
  <c r="C20" i="96" s="1"/>
  <c r="E19" i="95"/>
  <c r="E18" i="95"/>
  <c r="E17" i="95"/>
  <c r="E16" i="95"/>
  <c r="E15" i="95"/>
  <c r="E14" i="95"/>
  <c r="E13" i="95"/>
  <c r="E12" i="95"/>
  <c r="E11" i="95"/>
  <c r="E10" i="95"/>
  <c r="D9" i="95"/>
  <c r="D20" i="95" s="1"/>
  <c r="E20" i="95" s="1"/>
  <c r="C9" i="95"/>
  <c r="E8" i="95"/>
  <c r="E7" i="95"/>
  <c r="D6" i="95"/>
  <c r="C6" i="95"/>
  <c r="C20" i="95" s="1"/>
  <c r="E20" i="100" l="1"/>
  <c r="E9" i="100"/>
  <c r="E20" i="99"/>
  <c r="E9" i="99"/>
  <c r="E6" i="99"/>
  <c r="E6" i="98"/>
  <c r="E9" i="97"/>
  <c r="E6" i="96"/>
  <c r="E6" i="95"/>
  <c r="E9" i="95"/>
  <c r="E19" i="89" l="1"/>
  <c r="E18" i="89"/>
  <c r="E17" i="89"/>
  <c r="E16" i="89"/>
  <c r="E15" i="89"/>
  <c r="E14" i="89"/>
  <c r="E13" i="89"/>
  <c r="E12" i="89"/>
  <c r="E11" i="89"/>
  <c r="E10" i="89"/>
  <c r="E9" i="89"/>
  <c r="E8" i="89"/>
  <c r="D7" i="89"/>
  <c r="E7" i="89" s="1"/>
  <c r="C7" i="89"/>
  <c r="C6" i="89"/>
  <c r="C20" i="89" s="1"/>
  <c r="E18" i="88"/>
  <c r="E17" i="88"/>
  <c r="E16" i="88"/>
  <c r="E15" i="88"/>
  <c r="E14" i="88"/>
  <c r="E13" i="88"/>
  <c r="E12" i="88"/>
  <c r="E11" i="88"/>
  <c r="E10" i="88"/>
  <c r="E9" i="88"/>
  <c r="E8" i="88"/>
  <c r="D7" i="88"/>
  <c r="C7" i="88"/>
  <c r="C6" i="88" s="1"/>
  <c r="C19" i="88" s="1"/>
  <c r="D6" i="88"/>
  <c r="D19" i="88" s="1"/>
  <c r="D7" i="87"/>
  <c r="C7" i="87"/>
  <c r="C6" i="87"/>
  <c r="C18" i="87" s="1"/>
  <c r="D18" i="86"/>
  <c r="C18" i="86"/>
  <c r="E18" i="86" s="1"/>
  <c r="E17" i="86"/>
  <c r="E16" i="86"/>
  <c r="E15" i="86"/>
  <c r="E14" i="86"/>
  <c r="E13" i="86"/>
  <c r="E12" i="86"/>
  <c r="E11" i="86"/>
  <c r="E10" i="86"/>
  <c r="E9" i="86"/>
  <c r="E8" i="86"/>
  <c r="D7" i="86"/>
  <c r="E7" i="86" s="1"/>
  <c r="C7" i="86"/>
  <c r="C6" i="86"/>
  <c r="D20" i="85"/>
  <c r="C20" i="85"/>
  <c r="E20" i="85" s="1"/>
  <c r="E19" i="85"/>
  <c r="E18" i="85"/>
  <c r="E17" i="85"/>
  <c r="E16" i="85"/>
  <c r="E15" i="85"/>
  <c r="E14" i="85"/>
  <c r="E13" i="85"/>
  <c r="E12" i="85"/>
  <c r="E11" i="85"/>
  <c r="E10" i="85"/>
  <c r="E9" i="85"/>
  <c r="E8" i="85"/>
  <c r="D7" i="85"/>
  <c r="E7" i="85" s="1"/>
  <c r="C7" i="85"/>
  <c r="C6" i="85"/>
  <c r="D20" i="84"/>
  <c r="E19" i="84"/>
  <c r="E18" i="84"/>
  <c r="E17" i="84"/>
  <c r="E16" i="84"/>
  <c r="E15" i="84"/>
  <c r="E14" i="84"/>
  <c r="E13" i="84"/>
  <c r="E12" i="84"/>
  <c r="E11" i="84"/>
  <c r="E10" i="84"/>
  <c r="E9" i="84"/>
  <c r="E8" i="84"/>
  <c r="D7" i="84"/>
  <c r="C7" i="84"/>
  <c r="C6" i="84" s="1"/>
  <c r="C20" i="84" s="1"/>
  <c r="D6" i="84"/>
  <c r="D6" i="89" l="1"/>
  <c r="E19" i="88"/>
  <c r="E7" i="88"/>
  <c r="E6" i="88"/>
  <c r="D6" i="87"/>
  <c r="D6" i="86"/>
  <c r="E6" i="86" s="1"/>
  <c r="D6" i="85"/>
  <c r="E6" i="85" s="1"/>
  <c r="E20" i="84"/>
  <c r="E6" i="84"/>
  <c r="E7" i="84"/>
  <c r="D20" i="89" l="1"/>
  <c r="E20" i="89" s="1"/>
  <c r="E6" i="89"/>
  <c r="D18" i="87"/>
  <c r="E19" i="123" l="1"/>
  <c r="E18" i="123"/>
  <c r="E17" i="123"/>
  <c r="E16" i="123"/>
  <c r="E15" i="123"/>
  <c r="E14" i="123"/>
  <c r="E13" i="123"/>
  <c r="E12" i="123"/>
  <c r="E11" i="123"/>
  <c r="E10" i="123"/>
  <c r="D9" i="123"/>
  <c r="E9" i="123" s="1"/>
  <c r="C9" i="123"/>
  <c r="E8" i="123"/>
  <c r="E7" i="123"/>
  <c r="D6" i="123"/>
  <c r="D20" i="123" s="1"/>
  <c r="E20" i="123" s="1"/>
  <c r="C6" i="123"/>
  <c r="C20" i="123" s="1"/>
  <c r="E19" i="124"/>
  <c r="E18" i="124"/>
  <c r="E17" i="124"/>
  <c r="E16" i="124"/>
  <c r="E15" i="124"/>
  <c r="E14" i="124"/>
  <c r="E13" i="124"/>
  <c r="E12" i="124"/>
  <c r="E11" i="124"/>
  <c r="E10" i="124"/>
  <c r="D9" i="124"/>
  <c r="C9" i="124"/>
  <c r="E9" i="124" s="1"/>
  <c r="E8" i="124"/>
  <c r="E7" i="124"/>
  <c r="D6" i="124"/>
  <c r="E6" i="124" s="1"/>
  <c r="C6" i="124"/>
  <c r="C20" i="124" s="1"/>
  <c r="E19" i="125"/>
  <c r="E18" i="125"/>
  <c r="E17" i="125"/>
  <c r="E16" i="125"/>
  <c r="E15" i="125"/>
  <c r="E14" i="125"/>
  <c r="E13" i="125"/>
  <c r="E12" i="125"/>
  <c r="E11" i="125"/>
  <c r="E10" i="125"/>
  <c r="D9" i="125"/>
  <c r="E9" i="125" s="1"/>
  <c r="C9" i="125"/>
  <c r="E8" i="125"/>
  <c r="E7" i="125"/>
  <c r="D6" i="125"/>
  <c r="E6" i="125" s="1"/>
  <c r="C6" i="125"/>
  <c r="C20" i="125" s="1"/>
  <c r="E19" i="120"/>
  <c r="E18" i="120"/>
  <c r="E17" i="120"/>
  <c r="E16" i="120"/>
  <c r="E15" i="120"/>
  <c r="E14" i="120"/>
  <c r="E13" i="120"/>
  <c r="E12" i="120"/>
  <c r="E11" i="120"/>
  <c r="E10" i="120"/>
  <c r="D9" i="120"/>
  <c r="E9" i="120" s="1"/>
  <c r="C9" i="120"/>
  <c r="E8" i="120"/>
  <c r="E7" i="120"/>
  <c r="D6" i="120"/>
  <c r="E6" i="120" s="1"/>
  <c r="C6" i="120"/>
  <c r="C20" i="120" s="1"/>
  <c r="E19" i="79"/>
  <c r="E18" i="79"/>
  <c r="E17" i="79"/>
  <c r="E16" i="79"/>
  <c r="E15" i="79"/>
  <c r="E14" i="79"/>
  <c r="E13" i="79"/>
  <c r="E12" i="79"/>
  <c r="E11" i="79"/>
  <c r="E10" i="79"/>
  <c r="D9" i="79"/>
  <c r="E9" i="79" s="1"/>
  <c r="C9" i="79"/>
  <c r="E8" i="79"/>
  <c r="E7" i="79"/>
  <c r="D6" i="79"/>
  <c r="D20" i="79" s="1"/>
  <c r="E20" i="79" s="1"/>
  <c r="C6" i="79"/>
  <c r="C20" i="79" s="1"/>
  <c r="E19" i="119"/>
  <c r="E18" i="119"/>
  <c r="E17" i="119"/>
  <c r="E16" i="119"/>
  <c r="E15" i="119"/>
  <c r="E14" i="119"/>
  <c r="E13" i="119"/>
  <c r="E12" i="119"/>
  <c r="E11" i="119"/>
  <c r="E10" i="119"/>
  <c r="D9" i="119"/>
  <c r="E9" i="119" s="1"/>
  <c r="C9" i="119"/>
  <c r="E8" i="119"/>
  <c r="E7" i="119"/>
  <c r="D6" i="119"/>
  <c r="D20" i="119" s="1"/>
  <c r="E20" i="119" s="1"/>
  <c r="C6" i="119"/>
  <c r="C20" i="119" s="1"/>
  <c r="E19" i="77"/>
  <c r="E18" i="77"/>
  <c r="E17" i="77"/>
  <c r="E16" i="77"/>
  <c r="E15" i="77"/>
  <c r="E14" i="77"/>
  <c r="E13" i="77"/>
  <c r="E12" i="77"/>
  <c r="E11" i="77"/>
  <c r="E10" i="77"/>
  <c r="D9" i="77"/>
  <c r="C9" i="77"/>
  <c r="E9" i="77" s="1"/>
  <c r="E8" i="77"/>
  <c r="E7" i="77"/>
  <c r="D6" i="77"/>
  <c r="E6" i="77" s="1"/>
  <c r="C6" i="77"/>
  <c r="C20" i="77" s="1"/>
  <c r="E6" i="123" l="1"/>
  <c r="D20" i="124"/>
  <c r="E20" i="124" s="1"/>
  <c r="D20" i="125"/>
  <c r="E20" i="125" s="1"/>
  <c r="D20" i="120"/>
  <c r="E20" i="120" s="1"/>
  <c r="E6" i="79"/>
  <c r="E6" i="119"/>
  <c r="D20" i="77"/>
  <c r="E20" i="77" s="1"/>
  <c r="D9" i="115" l="1"/>
  <c r="C9" i="115"/>
  <c r="D6" i="115"/>
  <c r="D20" i="115" s="1"/>
  <c r="C6" i="115"/>
  <c r="C20" i="115" s="1"/>
  <c r="E20" i="114"/>
  <c r="E19" i="114"/>
  <c r="E18" i="114"/>
  <c r="E17" i="114"/>
  <c r="E16" i="114"/>
  <c r="E15" i="114"/>
  <c r="E14" i="114"/>
  <c r="E13" i="114"/>
  <c r="E12" i="114"/>
  <c r="E11" i="114"/>
  <c r="E10" i="114"/>
  <c r="E9" i="114"/>
  <c r="E8" i="114"/>
  <c r="E7" i="114"/>
  <c r="E6" i="114"/>
  <c r="C20" i="113"/>
  <c r="E19" i="113"/>
  <c r="E18" i="113"/>
  <c r="E17" i="113"/>
  <c r="E16" i="113"/>
  <c r="E15" i="113"/>
  <c r="E14" i="113"/>
  <c r="E13" i="113"/>
  <c r="E12" i="113"/>
  <c r="E11" i="113"/>
  <c r="E10" i="113"/>
  <c r="D9" i="113"/>
  <c r="E9" i="113" s="1"/>
  <c r="C9" i="113"/>
  <c r="E8" i="113"/>
  <c r="D6" i="113"/>
  <c r="D20" i="113" s="1"/>
  <c r="E20" i="113" s="1"/>
  <c r="C6" i="113"/>
  <c r="E19" i="112"/>
  <c r="E18" i="112"/>
  <c r="E17" i="112"/>
  <c r="E16" i="112"/>
  <c r="E15" i="112"/>
  <c r="E14" i="112"/>
  <c r="E13" i="112"/>
  <c r="E12" i="112"/>
  <c r="E11" i="112"/>
  <c r="E10" i="112"/>
  <c r="D9" i="112"/>
  <c r="E9" i="112" s="1"/>
  <c r="C9" i="112"/>
  <c r="E8" i="112"/>
  <c r="E7" i="112"/>
  <c r="D6" i="112"/>
  <c r="D20" i="112" s="1"/>
  <c r="E20" i="112" s="1"/>
  <c r="C6" i="112"/>
  <c r="C20" i="112" s="1"/>
  <c r="E19" i="111"/>
  <c r="E18" i="111"/>
  <c r="E17" i="111"/>
  <c r="E16" i="111"/>
  <c r="E15" i="111"/>
  <c r="E14" i="111"/>
  <c r="E13" i="111"/>
  <c r="E12" i="111"/>
  <c r="E11" i="111"/>
  <c r="E10" i="111"/>
  <c r="D9" i="111"/>
  <c r="E9" i="111" s="1"/>
  <c r="C9" i="111"/>
  <c r="E8" i="111"/>
  <c r="E7" i="111"/>
  <c r="D6" i="111"/>
  <c r="D20" i="111" s="1"/>
  <c r="E20" i="111" s="1"/>
  <c r="C6" i="111"/>
  <c r="C20" i="111" s="1"/>
  <c r="E20" i="110"/>
  <c r="E19" i="110"/>
  <c r="E18" i="110"/>
  <c r="E17" i="110"/>
  <c r="E16" i="110"/>
  <c r="E15" i="110"/>
  <c r="E14" i="110"/>
  <c r="E13" i="110"/>
  <c r="E12" i="110"/>
  <c r="E11" i="110"/>
  <c r="E10" i="110"/>
  <c r="D9" i="110"/>
  <c r="E9" i="110" s="1"/>
  <c r="C9" i="110"/>
  <c r="E8" i="110"/>
  <c r="E7" i="110"/>
  <c r="D6" i="110"/>
  <c r="C6" i="110"/>
  <c r="E6" i="110" s="1"/>
  <c r="E19" i="109"/>
  <c r="E18" i="109"/>
  <c r="E17" i="109"/>
  <c r="E16" i="109"/>
  <c r="E15" i="109"/>
  <c r="E14" i="109"/>
  <c r="E13" i="109"/>
  <c r="E12" i="109"/>
  <c r="E11" i="109"/>
  <c r="E10" i="109"/>
  <c r="D9" i="109"/>
  <c r="E9" i="109" s="1"/>
  <c r="C9" i="109"/>
  <c r="E8" i="109"/>
  <c r="E7" i="109"/>
  <c r="D6" i="109"/>
  <c r="E6" i="109" s="1"/>
  <c r="C6" i="109"/>
  <c r="C20" i="109" s="1"/>
  <c r="E19" i="108"/>
  <c r="E18" i="108"/>
  <c r="E17" i="108"/>
  <c r="E16" i="108"/>
  <c r="E15" i="108"/>
  <c r="E14" i="108"/>
  <c r="E13" i="108"/>
  <c r="E12" i="108"/>
  <c r="E11" i="108"/>
  <c r="E10" i="108"/>
  <c r="D9" i="108"/>
  <c r="E9" i="108" s="1"/>
  <c r="C9" i="108"/>
  <c r="E8" i="108"/>
  <c r="E7" i="108"/>
  <c r="D6" i="108"/>
  <c r="D20" i="108" s="1"/>
  <c r="E20" i="108" s="1"/>
  <c r="C6" i="108"/>
  <c r="C20" i="108" s="1"/>
  <c r="E6" i="113" l="1"/>
  <c r="E6" i="112"/>
  <c r="E6" i="111"/>
  <c r="D20" i="109"/>
  <c r="E20" i="109" s="1"/>
  <c r="E6" i="108"/>
</calcChain>
</file>

<file path=xl/sharedStrings.xml><?xml version="1.0" encoding="utf-8"?>
<sst xmlns="http://schemas.openxmlformats.org/spreadsheetml/2006/main" count="965" uniqueCount="116">
  <si>
    <t>ИНФОРМАЦИЯ</t>
  </si>
  <si>
    <t xml:space="preserve"> </t>
  </si>
  <si>
    <t xml:space="preserve">о предоставлении межбюджетных трансфертов бюджетам муниципальных образований </t>
  </si>
  <si>
    <t>тыс. рублей</t>
  </si>
  <si>
    <t>№ п/п</t>
  </si>
  <si>
    <t>2</t>
  </si>
  <si>
    <t>Субвенции - всего</t>
  </si>
  <si>
    <t>3</t>
  </si>
  <si>
    <t>4</t>
  </si>
  <si>
    <t>ИТОГО</t>
  </si>
  <si>
    <t>Наименование межбюджетного трансферта</t>
  </si>
  <si>
    <t>Средства уходят не в МО, а на возмещение затрат Пенсионного Фонда</t>
  </si>
  <si>
    <t>Субвенции бюджетам муниципальных районов (городских округов) на осуществление полномочий по опеке и попечительству</t>
  </si>
  <si>
    <t>Субвенции бюджетам муниципальных районов (городских округов) на осуществление отдельных государственных полномочий Карачаево-Черкесской Республики по организации деятельности административных комиссий</t>
  </si>
  <si>
    <t>Субвенции бюджетам муниципальных районов (городских округов) на осуществление полномочий Карачаево-Черкесской Республики по формированию, содержанию и использованию архивного фонда Карачаево-Черкесской Республики</t>
  </si>
  <si>
    <t>Субвенции бюджетам муниципальных образований на осуществление отдельных государственных полномочий Российской Федерации по государственной регистрации актов гражданского состояния</t>
  </si>
  <si>
    <t>Субвенции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</si>
  <si>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3.14</t>
  </si>
  <si>
    <t>Субвенции бюджетам муниципальных образований на осуществление отдельных государственных полномочий Карачаево-Черкесской Республики по делам несовершеннолетних и защите их прав</t>
  </si>
  <si>
    <t>3.15</t>
  </si>
  <si>
    <t>3.16</t>
  </si>
  <si>
    <t>3.17</t>
  </si>
  <si>
    <t>3.18</t>
  </si>
  <si>
    <t>3.19</t>
  </si>
  <si>
    <t>План на 2019 год по Закону Карачаево-Черкесской Республики от 29.12.2018 № 91-РЗ (уточнен.на 01.10.19)</t>
  </si>
  <si>
    <t>Наименование муниципальных образований</t>
  </si>
  <si>
    <t>Городские округа</t>
  </si>
  <si>
    <t>1</t>
  </si>
  <si>
    <t>Черкесский городской округ</t>
  </si>
  <si>
    <t>Карачаевский городской округ</t>
  </si>
  <si>
    <t xml:space="preserve">ИТОГО </t>
  </si>
  <si>
    <t>Муниципальные районы</t>
  </si>
  <si>
    <t>Абазинский район</t>
  </si>
  <si>
    <t>Адыге-Хабльский район</t>
  </si>
  <si>
    <t>5</t>
  </si>
  <si>
    <t>Зеленчукский район</t>
  </si>
  <si>
    <t>6</t>
  </si>
  <si>
    <t>Карачаевский район</t>
  </si>
  <si>
    <t>7</t>
  </si>
  <si>
    <t>Малокарачаевский район</t>
  </si>
  <si>
    <t>8</t>
  </si>
  <si>
    <t>Ногайский район</t>
  </si>
  <si>
    <t>9</t>
  </si>
  <si>
    <t>Прикубанский район</t>
  </si>
  <si>
    <t>10</t>
  </si>
  <si>
    <t>Урупский район</t>
  </si>
  <si>
    <t>11</t>
  </si>
  <si>
    <t>Усть-Джегутинский район</t>
  </si>
  <si>
    <t>12</t>
  </si>
  <si>
    <t>Хабезский район</t>
  </si>
  <si>
    <t>о предоставлении субвенции бюджетам муниципальных районов (городских округов) на реализацию Закона Карачаево-Черкесской Республики от 11 марта 1999г. №607-XXII "О статусе столицы Карачаево-Черкесской Республики"</t>
  </si>
  <si>
    <t>о предоставлении  субвенций бюджетам муниципальных районов на осуществление отдельных государственных полномочий Карачаево-Черкесской Республики по выравниванию бюджетной обеспеченности поселений</t>
  </si>
  <si>
    <t>о предоставлении субвенции на республиканский материнский капитал</t>
  </si>
  <si>
    <t xml:space="preserve">о предоставлении субвенции на выплату социального пособия на погребение  бюджетам муниципальных образований </t>
  </si>
  <si>
    <t>о предоставлении субвенции на выплату ежемесячного социального пособия на ребенка</t>
  </si>
  <si>
    <t xml:space="preserve">о предоставлении 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 бюджетам муниципальных образований </t>
  </si>
  <si>
    <t>о предоставлении субвенции на ежемесячную выплату в связи с рождением (усыновлением) первого ребенка</t>
  </si>
  <si>
    <t>г. Черкесск</t>
  </si>
  <si>
    <t>г. Карачаевск</t>
  </si>
  <si>
    <t>Абазинский МР</t>
  </si>
  <si>
    <t>Адыге-Хабльский МР</t>
  </si>
  <si>
    <t>Зеленчукский МР</t>
  </si>
  <si>
    <t>Карачаевский МР</t>
  </si>
  <si>
    <t>Малокарачаевский МР</t>
  </si>
  <si>
    <t>Ногайский МР</t>
  </si>
  <si>
    <t>Прикубанский МР</t>
  </si>
  <si>
    <t>Урупский МР</t>
  </si>
  <si>
    <t>Усть-Джегутинский МР</t>
  </si>
  <si>
    <t>Хабезский МР</t>
  </si>
  <si>
    <t>Усть-Джегутинское городское поселение</t>
  </si>
  <si>
    <t>Кубинское сельское поселение</t>
  </si>
  <si>
    <t>Счастливенское сельское поселение</t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</si>
  <si>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Субвенции на предоставление малоимущим гражданам субсидий на оплату жилого помещения и коммунальных услуг (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</si>
  <si>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Субвенции на осуществление полномочий по обеспечению мер социальной поддержки многодетных семей, установленных Законом Карачаево-Черкесской Республики от 11 апреля 2005 г. N 43-РЗ "О мерах социальной поддержки многодетной семьи и семьи, в которой один или оба родителя являются инвалидами"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</si>
  <si>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Субвенции на осуществление полномочий по обеспечению мер социальной поддержки ветеранов труда, установленных Законом Карачаево-Черкесской Республики от 12 января 2005 г. N 8-РЗ "О социальной защите отдельных категорий ветеранов"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</si>
  <si>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Субвенции на осуществление полномочий по обеспечению мер социальной поддержки реабилитированным лицам и лицам, признанным пострадавшими от политических репрессий, установленных Законом Карачаево-Черкесской Республики от 12 января 2005 г. N 7-РЗ "О мерах социальной поддержки реабилитированных лиц и лиц, признанных пострадавшими от политических репрессий"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</si>
  <si>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Субвенции на осуществление полномочий по обеспечению мер социальной поддержки ветеранов труда Карачаево-Черкесской Республики, установленных Законом Карачаево-Черкесской Республики от 11 ноября 2008 г. N 69-РЗ "О ветеранах труда Карачаево-Черкесской Республики" , в</t>
    </r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</si>
  <si>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</si>
  <si>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Субвенции, на предоставление субсидий на компенсацию выпадающих доходов организациям коммунального комплекса муниципальной формы собственности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</si>
  <si>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t>Усть-Джегутинский муниципальный район</t>
  </si>
  <si>
    <t>Знаменское сельское поселение</t>
  </si>
  <si>
    <t>Ильичевское сельское поселение</t>
  </si>
  <si>
    <t>Николаевское сельское поселение</t>
  </si>
  <si>
    <t>Таллыкское сельское поселение</t>
  </si>
  <si>
    <t>Красновосточное сельское поселение</t>
  </si>
  <si>
    <t>Бесленеевское сельское поселение</t>
  </si>
  <si>
    <r>
      <t>о предоставлении Субсенции на о</t>
    </r>
    <r>
      <rPr>
        <b/>
        <i/>
        <sz val="12"/>
        <rFont val="Times New Roman"/>
        <family val="1"/>
        <charset val="204"/>
      </rPr>
      <t>плату жилищно-коммунальных услуг отдельным категориям граждан, за счет средств федерального бюджета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</si>
  <si>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t>о предоставлении субвенции бюджетам муниципальных образований на осуществление отдельных государственных полномочий Карачаево-Черкесской Республики на компенсацию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</t>
  </si>
  <si>
    <t xml:space="preserve">о предоставлении субвенции бюджетам муниципальных образований на осуществление отдельных государственных полномочий Карачаево-Черкесской Республики на содержание ребенка в семье опекуна и приемной семье, а также на вознаграждение, причитающееся приемному родителю </t>
  </si>
  <si>
    <t>о предоставлении  субвенции бюджетам муниципальных образований на осуществление отдельных государственных полномочий Карачаево-Черкесской Республики на реализацию основных общеобразовательных программ в муниципальных и негосударственных организациях общего образования</t>
  </si>
  <si>
    <t>о предоставлении  субвенции бюджетам муниципальных образований на осуществление отдельных государственных полномочий Карачаево-Черкесской Республики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</si>
  <si>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о предоставлении субвенции бюджетам муниципальных образований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</si>
  <si>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 xml:space="preserve">о предоставлении субвенции на реализацию мероприятий по организации и оздоровлению детей в образовательных организациях субъекта  бюджетам муниципальных образований </t>
  </si>
  <si>
    <t xml:space="preserve">о предоставлении субвенции бюджетам муниципальных образований на социальные выплаты безработным гражданам в соответствии с Законом Российской Федерации от 19 апреля 1991 г. N 1032-1 "О занятости населения в Российской Федерации" </t>
  </si>
  <si>
    <t>Предоставление единовременной денежной выплаты, назначаемой в связи с рождением второго ребенка</t>
  </si>
  <si>
    <t>Фактически исполнено за 2019 год</t>
  </si>
  <si>
    <t>% исполнение годового плана за  2019 г.</t>
  </si>
  <si>
    <t>% исполнение годового плана за 2019 г.</t>
  </si>
  <si>
    <t>из республиканского бюджета Карачаево-Черкесской Республики  за 2019 год</t>
  </si>
  <si>
    <t>План на 2019 год по Закону Карачаево-Черкесской Республики от 29.12.2018 № 91-РЗ (уточнен.на 30.12.2019)</t>
  </si>
  <si>
    <t>% исполнение годового плана за 2019 год</t>
  </si>
  <si>
    <t>о предоставлении субсидии на дополнительное финансовое обеспечение мероприятий по организации питания обучающихся в муниципальных образовательных организациях</t>
  </si>
  <si>
    <t>План на 2019 год по Закону Карачаево-Черкесской Республики от 29.12.2018 № 91-РЗ (уточнен.на 30.12.19 года)</t>
  </si>
  <si>
    <t>из республиканского бюджета Карачаево-Черкесской Республики  за 12 мес. 2019 года</t>
  </si>
  <si>
    <t>Фактически исполнено за 12 мес. 2019 года</t>
  </si>
  <si>
    <t>% исполнение годового плана за 12 мес. 2019 г.</t>
  </si>
  <si>
    <t>% исполнение годового плана за 12 мес 2019 г.</t>
  </si>
  <si>
    <t>из республиканского бюджета Карачаево-Черкесской Республики  за 2019 года</t>
  </si>
  <si>
    <t>из республиканского бюджета Карачаево-Черкесской Республики  за  2019 года</t>
  </si>
  <si>
    <t>Фактически исполнено за 2019 года</t>
  </si>
  <si>
    <t>из республиканского бюджета Карачаево-Черкесской Республики за 2019 года</t>
  </si>
  <si>
    <t>из республиканского бюджета Карачаево-Черкесской Республики 2019 года</t>
  </si>
  <si>
    <t>Фактически исполнено  2019 года</t>
  </si>
  <si>
    <t>% исполнение годового плана  2019 г.</t>
  </si>
  <si>
    <t>Фактически исполнено 2019 года</t>
  </si>
  <si>
    <t>% исполнение годового плана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</si>
</sst>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_р_._-;\-* #,##0.00_р_._-;_-* &quot;-&quot;??_р_._-;_-@_-"/>
    <numFmt numFmtId="166" formatCode="0.0"/>
  </numFmts>
  <fonts count="3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b/>
      <sz val="9"/>
      <name val="Times New Roman"/>
      <family val="1"/>
      <charset val="204"/>
    </font>
    <font>
      <b/>
      <sz val="11"/>
      <name val="Calibri"/>
      <family val="2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rgb="FFCC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0" fontId="1" fillId="0" borderId="0"/>
    <xf numFmtId="4" fontId="7" fillId="0" borderId="3">
      <alignment horizontal="right" vertical="top" shrinkToFit="1"/>
    </xf>
    <xf numFmtId="4" fontId="8" fillId="3" borderId="3">
      <alignment horizontal="right" vertical="top" shrinkToFit="1"/>
    </xf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/>
    <xf numFmtId="0" fontId="13" fillId="15" borderId="2" applyNumberFormat="0" applyAlignment="0" applyProtection="0"/>
    <xf numFmtId="0" fontId="14" fillId="16" borderId="4" applyNumberFormat="0" applyAlignment="0" applyProtection="0"/>
    <xf numFmtId="0" fontId="12" fillId="0" borderId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" applyNumberFormat="0" applyAlignment="0" applyProtection="0"/>
    <xf numFmtId="0" fontId="21" fillId="0" borderId="7" applyNumberFormat="0" applyFill="0" applyAlignment="0" applyProtection="0"/>
    <xf numFmtId="0" fontId="22" fillId="11" borderId="0" applyNumberFormat="0" applyBorder="0" applyAlignment="0" applyProtection="0"/>
    <xf numFmtId="0" fontId="12" fillId="5" borderId="8" applyNumberFormat="0" applyFont="0" applyAlignment="0" applyProtection="0"/>
    <xf numFmtId="0" fontId="23" fillId="15" borderId="9" applyNumberFormat="0" applyAlignment="0" applyProtection="0"/>
    <xf numFmtId="0" fontId="7" fillId="0" borderId="0"/>
    <xf numFmtId="0" fontId="7" fillId="0" borderId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2" fillId="0" borderId="0"/>
    <xf numFmtId="0" fontId="26" fillId="0" borderId="0" applyNumberFormat="0" applyFill="0" applyBorder="0" applyAlignment="0" applyProtection="0"/>
    <xf numFmtId="0" fontId="7" fillId="18" borderId="0"/>
    <xf numFmtId="0" fontId="7" fillId="0" borderId="0">
      <alignment wrapText="1"/>
    </xf>
    <xf numFmtId="0" fontId="7" fillId="0" borderId="0"/>
    <xf numFmtId="0" fontId="27" fillId="0" borderId="0">
      <alignment horizontal="center" wrapText="1"/>
    </xf>
    <xf numFmtId="0" fontId="27" fillId="0" borderId="0">
      <alignment horizontal="center"/>
    </xf>
    <xf numFmtId="0" fontId="7" fillId="0" borderId="0">
      <alignment horizontal="right"/>
    </xf>
    <xf numFmtId="0" fontId="7" fillId="18" borderId="11"/>
    <xf numFmtId="0" fontId="7" fillId="0" borderId="3">
      <alignment horizontal="center" vertical="center" wrapText="1"/>
    </xf>
    <xf numFmtId="0" fontId="7" fillId="18" borderId="12"/>
    <xf numFmtId="49" fontId="7" fillId="0" borderId="3">
      <alignment horizontal="left" vertical="top" wrapText="1" indent="2"/>
    </xf>
    <xf numFmtId="49" fontId="7" fillId="0" borderId="3">
      <alignment horizontal="center" vertical="top" shrinkToFit="1"/>
    </xf>
    <xf numFmtId="10" fontId="7" fillId="0" borderId="3">
      <alignment horizontal="right" vertical="top" shrinkToFit="1"/>
    </xf>
    <xf numFmtId="0" fontId="7" fillId="18" borderId="12">
      <alignment shrinkToFit="1"/>
    </xf>
    <xf numFmtId="0" fontId="8" fillId="0" borderId="3">
      <alignment horizontal="left"/>
    </xf>
    <xf numFmtId="4" fontId="8" fillId="5" borderId="3">
      <alignment horizontal="right" vertical="top" shrinkToFit="1"/>
    </xf>
    <xf numFmtId="10" fontId="8" fillId="5" borderId="3">
      <alignment horizontal="right" vertical="top" shrinkToFit="1"/>
    </xf>
    <xf numFmtId="0" fontId="7" fillId="18" borderId="13"/>
    <xf numFmtId="0" fontId="7" fillId="0" borderId="0">
      <alignment horizontal="left" wrapText="1"/>
    </xf>
    <xf numFmtId="0" fontId="8" fillId="0" borderId="3">
      <alignment vertical="top" wrapText="1"/>
    </xf>
    <xf numFmtId="10" fontId="8" fillId="3" borderId="3">
      <alignment horizontal="right" vertical="top" shrinkToFit="1"/>
    </xf>
    <xf numFmtId="0" fontId="7" fillId="18" borderId="12">
      <alignment horizontal="center"/>
    </xf>
    <xf numFmtId="0" fontId="7" fillId="18" borderId="12">
      <alignment horizontal="left"/>
    </xf>
    <xf numFmtId="0" fontId="7" fillId="18" borderId="13">
      <alignment horizontal="center"/>
    </xf>
    <xf numFmtId="0" fontId="7" fillId="18" borderId="13">
      <alignment horizontal="left"/>
    </xf>
    <xf numFmtId="0" fontId="1" fillId="0" borderId="0"/>
    <xf numFmtId="0" fontId="28" fillId="0" borderId="14">
      <alignment vertical="top" wrapText="1"/>
    </xf>
    <xf numFmtId="4" fontId="28" fillId="19" borderId="14">
      <alignment horizontal="right" vertical="top" shrinkToFit="1"/>
    </xf>
    <xf numFmtId="4" fontId="8" fillId="3" borderId="3">
      <alignment horizontal="right" vertical="top" shrinkToFit="1"/>
    </xf>
    <xf numFmtId="165" fontId="9" fillId="0" borderId="0" applyFont="0" applyFill="0" applyBorder="0" applyAlignment="0" applyProtection="0"/>
    <xf numFmtId="4" fontId="29" fillId="19" borderId="14">
      <alignment horizontal="right" vertical="top" shrinkToFit="1"/>
    </xf>
  </cellStyleXfs>
  <cellXfs count="127">
    <xf numFmtId="0" fontId="0" fillId="0" borderId="0" xfId="0"/>
    <xf numFmtId="0" fontId="3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right"/>
    </xf>
    <xf numFmtId="0" fontId="4" fillId="0" borderId="0" xfId="1" applyFont="1" applyFill="1" applyBorder="1"/>
    <xf numFmtId="49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 wrapText="1"/>
    </xf>
    <xf numFmtId="0" fontId="5" fillId="0" borderId="0" xfId="1" applyFont="1" applyFill="1" applyBorder="1"/>
    <xf numFmtId="49" fontId="5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164" fontId="4" fillId="0" borderId="18" xfId="0" applyNumberFormat="1" applyFont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0" fontId="5" fillId="0" borderId="18" xfId="0" applyFont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right" wrapText="1"/>
    </xf>
    <xf numFmtId="4" fontId="3" fillId="0" borderId="0" xfId="1" applyNumberFormat="1" applyFont="1" applyFill="1" applyBorder="1"/>
    <xf numFmtId="164" fontId="3" fillId="21" borderId="0" xfId="1" applyNumberFormat="1" applyFont="1" applyFill="1" applyBorder="1" applyAlignment="1">
      <alignment horizontal="right" vertical="top"/>
    </xf>
    <xf numFmtId="49" fontId="4" fillId="21" borderId="1" xfId="1" applyNumberFormat="1" applyFont="1" applyFill="1" applyBorder="1" applyAlignment="1">
      <alignment horizontal="center" vertical="center"/>
    </xf>
    <xf numFmtId="0" fontId="3" fillId="21" borderId="0" xfId="1" applyFont="1" applyFill="1" applyBorder="1"/>
    <xf numFmtId="49" fontId="6" fillId="21" borderId="1" xfId="0" applyNumberFormat="1" applyFont="1" applyFill="1" applyBorder="1" applyAlignment="1">
      <alignment horizontal="center" vertical="center"/>
    </xf>
    <xf numFmtId="164" fontId="6" fillId="21" borderId="1" xfId="0" applyNumberFormat="1" applyFont="1" applyFill="1" applyBorder="1" applyAlignment="1">
      <alignment vertical="center" wrapText="1"/>
    </xf>
    <xf numFmtId="0" fontId="4" fillId="21" borderId="1" xfId="0" applyFont="1" applyFill="1" applyBorder="1" applyAlignment="1">
      <alignment horizontal="left" vertical="center" wrapText="1"/>
    </xf>
    <xf numFmtId="164" fontId="4" fillId="21" borderId="1" xfId="1" applyNumberFormat="1" applyFont="1" applyFill="1" applyBorder="1" applyAlignment="1">
      <alignment horizontal="right"/>
    </xf>
    <xf numFmtId="164" fontId="6" fillId="21" borderId="1" xfId="0" applyNumberFormat="1" applyFont="1" applyFill="1" applyBorder="1" applyAlignment="1">
      <alignment horizontal="right" vertical="center"/>
    </xf>
    <xf numFmtId="164" fontId="6" fillId="21" borderId="18" xfId="0" applyNumberFormat="1" applyFont="1" applyFill="1" applyBorder="1" applyAlignment="1">
      <alignment horizontal="right" vertical="center"/>
    </xf>
    <xf numFmtId="164" fontId="6" fillId="21" borderId="19" xfId="0" applyNumberFormat="1" applyFont="1" applyFill="1" applyBorder="1" applyAlignment="1">
      <alignment horizontal="right" vertical="center"/>
    </xf>
    <xf numFmtId="164" fontId="6" fillId="21" borderId="0" xfId="0" applyNumberFormat="1" applyFont="1" applyFill="1" applyBorder="1" applyAlignment="1">
      <alignment horizontal="right" vertical="center"/>
    </xf>
    <xf numFmtId="164" fontId="12" fillId="21" borderId="0" xfId="0" applyNumberFormat="1" applyFont="1" applyFill="1" applyBorder="1"/>
    <xf numFmtId="0" fontId="12" fillId="21" borderId="0" xfId="0" applyFont="1" applyFill="1" applyBorder="1"/>
    <xf numFmtId="0" fontId="12" fillId="21" borderId="0" xfId="0" applyFont="1" applyFill="1"/>
    <xf numFmtId="4" fontId="12" fillId="21" borderId="0" xfId="0" applyNumberFormat="1" applyFont="1" applyFill="1" applyBorder="1"/>
    <xf numFmtId="166" fontId="1" fillId="21" borderId="1" xfId="74" applyNumberFormat="1" applyFont="1" applyFill="1" applyBorder="1"/>
    <xf numFmtId="166" fontId="1" fillId="0" borderId="1" xfId="1" applyNumberFormat="1" applyFont="1" applyFill="1" applyBorder="1"/>
    <xf numFmtId="0" fontId="3" fillId="21" borderId="0" xfId="1" applyFont="1" applyFill="1" applyBorder="1" applyAlignment="1">
      <alignment vertical="top"/>
    </xf>
    <xf numFmtId="0" fontId="4" fillId="21" borderId="1" xfId="1" applyFont="1" applyFill="1" applyBorder="1" applyAlignment="1">
      <alignment horizontal="center" vertical="center" wrapText="1"/>
    </xf>
    <xf numFmtId="49" fontId="5" fillId="21" borderId="1" xfId="1" applyNumberFormat="1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left" vertical="center" wrapText="1"/>
    </xf>
    <xf numFmtId="164" fontId="5" fillId="21" borderId="1" xfId="1" applyNumberFormat="1" applyFont="1" applyFill="1" applyBorder="1" applyAlignment="1">
      <alignment horizontal="right"/>
    </xf>
    <xf numFmtId="0" fontId="2" fillId="21" borderId="0" xfId="1" applyFont="1" applyFill="1" applyBorder="1"/>
    <xf numFmtId="0" fontId="3" fillId="0" borderId="1" xfId="1" applyFont="1" applyFill="1" applyBorder="1" applyAlignment="1">
      <alignment vertical="top"/>
    </xf>
    <xf numFmtId="0" fontId="2" fillId="2" borderId="0" xfId="1" applyFont="1" applyFill="1" applyBorder="1"/>
    <xf numFmtId="0" fontId="3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right" wrapText="1"/>
    </xf>
    <xf numFmtId="164" fontId="6" fillId="0" borderId="1" xfId="0" applyNumberFormat="1" applyFont="1" applyBorder="1" applyAlignment="1">
      <alignment vertical="center" wrapText="1"/>
    </xf>
    <xf numFmtId="4" fontId="36" fillId="0" borderId="1" xfId="0" applyNumberFormat="1" applyFont="1" applyBorder="1" applyAlignment="1">
      <alignment horizontal="right" wrapText="1"/>
    </xf>
    <xf numFmtId="164" fontId="5" fillId="0" borderId="17" xfId="1" applyNumberFormat="1" applyFont="1" applyFill="1" applyBorder="1" applyAlignment="1">
      <alignment horizontal="right"/>
    </xf>
    <xf numFmtId="4" fontId="37" fillId="0" borderId="1" xfId="0" applyNumberFormat="1" applyFont="1" applyBorder="1" applyAlignment="1">
      <alignment horizontal="right" wrapText="1"/>
    </xf>
    <xf numFmtId="164" fontId="4" fillId="0" borderId="17" xfId="1" applyNumberFormat="1" applyFont="1" applyFill="1" applyBorder="1" applyAlignment="1">
      <alignment horizontal="right"/>
    </xf>
    <xf numFmtId="4" fontId="37" fillId="0" borderId="1" xfId="0" applyNumberFormat="1" applyFont="1" applyBorder="1" applyAlignment="1">
      <alignment horizontal="right"/>
    </xf>
    <xf numFmtId="164" fontId="5" fillId="0" borderId="20" xfId="1" applyNumberFormat="1" applyFont="1" applyFill="1" applyBorder="1" applyAlignment="1">
      <alignment horizontal="right"/>
    </xf>
    <xf numFmtId="4" fontId="5" fillId="0" borderId="15" xfId="1" applyNumberFormat="1" applyFont="1" applyFill="1" applyBorder="1" applyAlignment="1">
      <alignment horizontal="right"/>
    </xf>
    <xf numFmtId="4" fontId="36" fillId="0" borderId="1" xfId="0" applyNumberFormat="1" applyFont="1" applyBorder="1" applyAlignment="1">
      <alignment horizontal="right"/>
    </xf>
    <xf numFmtId="0" fontId="3" fillId="21" borderId="21" xfId="1" applyFont="1" applyFill="1" applyBorder="1"/>
    <xf numFmtId="4" fontId="8" fillId="21" borderId="0" xfId="77" applyFill="1" applyBorder="1" applyProtection="1">
      <alignment horizontal="right" vertical="top" shrinkToFit="1"/>
    </xf>
    <xf numFmtId="4" fontId="8" fillId="21" borderId="21" xfId="77" applyFill="1" applyBorder="1" applyProtection="1">
      <alignment horizontal="right" vertical="top" shrinkToFit="1"/>
    </xf>
    <xf numFmtId="0" fontId="2" fillId="21" borderId="21" xfId="1" applyFont="1" applyFill="1" applyBorder="1"/>
    <xf numFmtId="4" fontId="37" fillId="0" borderId="15" xfId="0" applyNumberFormat="1" applyFont="1" applyBorder="1" applyAlignment="1">
      <alignment horizontal="right"/>
    </xf>
    <xf numFmtId="4" fontId="3" fillId="2" borderId="0" xfId="1" applyNumberFormat="1" applyFont="1" applyFill="1" applyBorder="1"/>
    <xf numFmtId="49" fontId="4" fillId="21" borderId="1" xfId="1" applyNumberFormat="1" applyFont="1" applyFill="1" applyBorder="1" applyAlignment="1">
      <alignment horizontal="center" vertical="center" wrapText="1"/>
    </xf>
    <xf numFmtId="164" fontId="4" fillId="0" borderId="3" xfId="2" applyNumberFormat="1" applyFont="1" applyProtection="1">
      <alignment horizontal="right" vertical="top" shrinkToFit="1"/>
    </xf>
    <xf numFmtId="4" fontId="33" fillId="21" borderId="1" xfId="0" applyNumberFormat="1" applyFont="1" applyFill="1" applyBorder="1" applyAlignment="1">
      <alignment horizontal="right" vertical="center" wrapText="1"/>
    </xf>
    <xf numFmtId="4" fontId="38" fillId="0" borderId="1" xfId="67" applyNumberFormat="1" applyFont="1" applyBorder="1" applyAlignment="1" applyProtection="1">
      <alignment horizontal="right" wrapText="1"/>
    </xf>
    <xf numFmtId="4" fontId="38" fillId="21" borderId="1" xfId="67" applyNumberFormat="1" applyFont="1" applyFill="1" applyBorder="1" applyAlignment="1" applyProtection="1">
      <alignment horizontal="right" wrapText="1"/>
    </xf>
    <xf numFmtId="4" fontId="37" fillId="21" borderId="3" xfId="77" applyFont="1" applyFill="1" applyProtection="1">
      <alignment horizontal="right" vertical="top" shrinkToFit="1"/>
    </xf>
    <xf numFmtId="0" fontId="3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right" wrapText="1"/>
    </xf>
    <xf numFmtId="164" fontId="5" fillId="20" borderId="1" xfId="1" applyNumberFormat="1" applyFont="1" applyFill="1" applyBorder="1" applyAlignment="1">
      <alignment horizontal="right"/>
    </xf>
    <xf numFmtId="0" fontId="5" fillId="20" borderId="1" xfId="0" applyFont="1" applyFill="1" applyBorder="1" applyAlignment="1">
      <alignment horizontal="left" vertical="center" wrapText="1"/>
    </xf>
    <xf numFmtId="49" fontId="5" fillId="20" borderId="1" xfId="1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top" wrapText="1"/>
    </xf>
    <xf numFmtId="164" fontId="3" fillId="0" borderId="22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/>
    </xf>
    <xf numFmtId="0" fontId="12" fillId="0" borderId="0" xfId="0" applyFont="1" applyAlignment="1"/>
    <xf numFmtId="0" fontId="2" fillId="0" borderId="0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21" borderId="0" xfId="1" applyFont="1" applyFill="1" applyBorder="1" applyAlignment="1">
      <alignment horizontal="center" vertical="center" wrapText="1"/>
    </xf>
    <xf numFmtId="0" fontId="12" fillId="21" borderId="0" xfId="0" applyFont="1" applyFill="1" applyAlignment="1">
      <alignment horizontal="center" vertical="center" wrapText="1"/>
    </xf>
    <xf numFmtId="0" fontId="2" fillId="21" borderId="0" xfId="1" applyFont="1" applyFill="1" applyAlignment="1">
      <alignment horizontal="center"/>
    </xf>
    <xf numFmtId="0" fontId="12" fillId="21" borderId="0" xfId="0" applyFont="1" applyFill="1" applyAlignment="1"/>
    <xf numFmtId="164" fontId="4" fillId="22" borderId="15" xfId="1" applyNumberFormat="1" applyFont="1" applyFill="1" applyBorder="1" applyAlignment="1">
      <alignment horizontal="center" vertical="center" wrapText="1"/>
    </xf>
    <xf numFmtId="164" fontId="4" fillId="22" borderId="16" xfId="1" applyNumberFormat="1" applyFont="1" applyFill="1" applyBorder="1" applyAlignment="1">
      <alignment horizontal="center" vertical="center" wrapText="1"/>
    </xf>
    <xf numFmtId="164" fontId="4" fillId="22" borderId="17" xfId="1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49" fontId="2" fillId="21" borderId="0" xfId="1" applyNumberFormat="1" applyFont="1" applyFill="1" applyBorder="1" applyAlignment="1">
      <alignment horizontal="center"/>
    </xf>
    <xf numFmtId="0" fontId="2" fillId="21" borderId="0" xfId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34" fillId="0" borderId="0" xfId="1" applyFont="1" applyFill="1" applyAlignment="1">
      <alignment horizontal="center"/>
    </xf>
    <xf numFmtId="0" fontId="35" fillId="0" borderId="0" xfId="0" applyFont="1" applyAlignment="1"/>
  </cellXfs>
  <cellStyles count="8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br" xfId="29"/>
    <cellStyle name="Calculation" xfId="30"/>
    <cellStyle name="Check Cell" xfId="31"/>
    <cellStyle name="co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te" xfId="42"/>
    <cellStyle name="Output" xfId="43"/>
    <cellStyle name="style0" xfId="44"/>
    <cellStyle name="td" xfId="45"/>
    <cellStyle name="Title" xfId="46"/>
    <cellStyle name="Total" xfId="47"/>
    <cellStyle name="tr" xfId="48"/>
    <cellStyle name="Warning Text" xfId="49"/>
    <cellStyle name="xl21" xfId="50"/>
    <cellStyle name="xl22" xfId="51"/>
    <cellStyle name="xl23" xfId="52"/>
    <cellStyle name="xl24" xfId="53"/>
    <cellStyle name="xl25" xfId="54"/>
    <cellStyle name="xl26" xfId="55"/>
    <cellStyle name="xl27" xfId="56"/>
    <cellStyle name="xl28" xfId="57"/>
    <cellStyle name="xl29" xfId="58"/>
    <cellStyle name="xl30" xfId="59"/>
    <cellStyle name="xl31" xfId="60"/>
    <cellStyle name="xl32" xfId="2"/>
    <cellStyle name="xl33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3"/>
    <cellStyle name="xl42" xfId="69"/>
    <cellStyle name="xl43" xfId="70"/>
    <cellStyle name="xl44" xfId="71"/>
    <cellStyle name="xl45" xfId="72"/>
    <cellStyle name="xl46" xfId="73"/>
    <cellStyle name="xl60" xfId="75"/>
    <cellStyle name="xl63" xfId="76"/>
    <cellStyle name="xl63 2" xfId="77"/>
    <cellStyle name="xl64" xfId="79"/>
    <cellStyle name="Обычный" xfId="0" builtinId="0"/>
    <cellStyle name="Обычный 2" xfId="1"/>
    <cellStyle name="Обычный 3 2" xfId="74"/>
    <cellStyle name="Финансовый 2" xfId="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8"/>
  <sheetViews>
    <sheetView tabSelected="1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9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52.5" customHeight="1" x14ac:dyDescent="0.25">
      <c r="A2" s="108" t="s">
        <v>50</v>
      </c>
      <c r="B2" s="108"/>
      <c r="C2" s="108"/>
      <c r="D2" s="108"/>
      <c r="E2" s="108"/>
      <c r="F2" s="108"/>
      <c r="G2" s="108"/>
      <c r="H2" s="108"/>
      <c r="I2" s="108"/>
    </row>
    <row r="3" spans="1:9" x14ac:dyDescent="0.25">
      <c r="A3" s="109" t="s">
        <v>98</v>
      </c>
      <c r="B3" s="109"/>
      <c r="C3" s="109"/>
      <c r="D3" s="109"/>
      <c r="E3" s="109"/>
      <c r="F3" s="109"/>
      <c r="G3" s="109"/>
      <c r="H3" s="109"/>
      <c r="I3" s="109"/>
    </row>
    <row r="4" spans="1:9" x14ac:dyDescent="0.25">
      <c r="A4" s="83"/>
      <c r="B4" s="84" t="s">
        <v>1</v>
      </c>
      <c r="C4" s="85"/>
      <c r="D4" s="85"/>
      <c r="E4" s="106" t="s">
        <v>3</v>
      </c>
      <c r="F4" s="106"/>
      <c r="G4" s="106"/>
      <c r="H4" s="106"/>
      <c r="I4" s="106"/>
    </row>
    <row r="5" spans="1:9" ht="141.75" customHeight="1" x14ac:dyDescent="0.25">
      <c r="A5" s="105" t="s">
        <v>4</v>
      </c>
      <c r="B5" s="105" t="s">
        <v>25</v>
      </c>
      <c r="C5" s="11" t="s">
        <v>24</v>
      </c>
      <c r="D5" s="90" t="s">
        <v>95</v>
      </c>
      <c r="E5" s="90" t="s">
        <v>96</v>
      </c>
      <c r="F5" s="83"/>
      <c r="G5" s="83"/>
      <c r="H5" s="83"/>
      <c r="I5" s="83"/>
    </row>
    <row r="6" spans="1:9" s="15" customFormat="1" ht="15" customHeight="1" x14ac:dyDescent="0.25">
      <c r="A6" s="12"/>
      <c r="B6" s="13" t="s">
        <v>26</v>
      </c>
      <c r="C6" s="88">
        <f t="shared" ref="C6:D6" si="0">C7</f>
        <v>1000</v>
      </c>
      <c r="D6" s="88">
        <f t="shared" si="0"/>
        <v>1000</v>
      </c>
      <c r="E6" s="88">
        <f>D6/C6*100</f>
        <v>100</v>
      </c>
    </row>
    <row r="7" spans="1:9" s="15" customFormat="1" ht="15" customHeight="1" x14ac:dyDescent="0.25">
      <c r="A7" s="16" t="s">
        <v>27</v>
      </c>
      <c r="B7" s="8" t="s">
        <v>28</v>
      </c>
      <c r="C7" s="86">
        <v>1000</v>
      </c>
      <c r="D7" s="86">
        <v>1000</v>
      </c>
      <c r="E7" s="87">
        <f t="shared" ref="E7" si="1">D7/C7*100</f>
        <v>100</v>
      </c>
    </row>
    <row r="8" spans="1:9" s="15" customFormat="1" ht="15" customHeight="1" x14ac:dyDescent="0.25">
      <c r="A8" s="19"/>
      <c r="B8" s="20" t="s">
        <v>30</v>
      </c>
      <c r="C8" s="88">
        <f t="shared" ref="C8:D8" si="2">C6</f>
        <v>1000</v>
      </c>
      <c r="D8" s="88">
        <f t="shared" si="2"/>
        <v>1000</v>
      </c>
      <c r="E8" s="88">
        <f>D8/C8*100</f>
        <v>100</v>
      </c>
    </row>
  </sheetData>
  <mergeCells count="4">
    <mergeCell ref="E4:I4"/>
    <mergeCell ref="A1:I1"/>
    <mergeCell ref="A2:I2"/>
    <mergeCell ref="A3:I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2"/>
  <sheetViews>
    <sheetView tabSelected="1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10"/>
      <c r="C1" s="110"/>
      <c r="D1" s="110"/>
      <c r="E1" s="110"/>
    </row>
    <row r="2" spans="1:5" ht="49.5" customHeight="1" x14ac:dyDescent="0.25">
      <c r="A2" s="111" t="s">
        <v>93</v>
      </c>
      <c r="B2" s="112"/>
      <c r="C2" s="112"/>
      <c r="D2" s="112"/>
      <c r="E2" s="112"/>
    </row>
    <row r="3" spans="1:5" x14ac:dyDescent="0.25">
      <c r="A3" s="109" t="s">
        <v>98</v>
      </c>
      <c r="B3" s="110"/>
      <c r="C3" s="110"/>
      <c r="D3" s="110"/>
      <c r="E3" s="110"/>
    </row>
    <row r="4" spans="1:5" x14ac:dyDescent="0.25">
      <c r="B4" s="2" t="s">
        <v>1</v>
      </c>
      <c r="E4" s="3" t="s">
        <v>3</v>
      </c>
    </row>
    <row r="5" spans="1:5" ht="141" customHeight="1" x14ac:dyDescent="0.25">
      <c r="A5" s="4" t="s">
        <v>4</v>
      </c>
      <c r="B5" s="4" t="s">
        <v>25</v>
      </c>
      <c r="C5" s="77" t="s">
        <v>99</v>
      </c>
      <c r="D5" s="5" t="s">
        <v>95</v>
      </c>
      <c r="E5" s="5" t="s">
        <v>100</v>
      </c>
    </row>
    <row r="6" spans="1:5" ht="15" customHeight="1" x14ac:dyDescent="0.25">
      <c r="A6" s="22"/>
      <c r="B6" s="59" t="s">
        <v>26</v>
      </c>
      <c r="C6" s="14">
        <f>C7+C8</f>
        <v>0</v>
      </c>
      <c r="D6" s="14">
        <f>D7+D8</f>
        <v>0</v>
      </c>
      <c r="E6" s="14">
        <v>0</v>
      </c>
    </row>
    <row r="7" spans="1:5" ht="15" customHeight="1" x14ac:dyDescent="0.25">
      <c r="A7" s="23"/>
      <c r="B7" s="60" t="s">
        <v>28</v>
      </c>
      <c r="C7" s="17"/>
      <c r="D7" s="18"/>
      <c r="E7" s="18">
        <v>0</v>
      </c>
    </row>
    <row r="8" spans="1:5" ht="15" customHeight="1" x14ac:dyDescent="0.25">
      <c r="A8" s="23"/>
      <c r="B8" s="60" t="s">
        <v>29</v>
      </c>
      <c r="C8" s="18"/>
      <c r="D8" s="18"/>
      <c r="E8" s="18">
        <v>0</v>
      </c>
    </row>
    <row r="9" spans="1:5" ht="15" customHeight="1" x14ac:dyDescent="0.25">
      <c r="A9" s="23"/>
      <c r="B9" s="59" t="s">
        <v>31</v>
      </c>
      <c r="C9" s="18">
        <f>SUM(C10:C19)</f>
        <v>0</v>
      </c>
      <c r="D9" s="18">
        <f>SUM(D10:D19)</f>
        <v>0</v>
      </c>
      <c r="E9" s="18">
        <v>0</v>
      </c>
    </row>
    <row r="10" spans="1:5" s="6" customFormat="1" ht="15" customHeight="1" x14ac:dyDescent="0.25">
      <c r="A10" s="22"/>
      <c r="B10" s="60" t="s">
        <v>32</v>
      </c>
      <c r="C10" s="61"/>
      <c r="D10" s="14"/>
      <c r="E10" s="14">
        <v>0</v>
      </c>
    </row>
    <row r="11" spans="1:5" ht="15" customHeight="1" x14ac:dyDescent="0.25">
      <c r="A11" s="23"/>
      <c r="B11" s="62" t="s">
        <v>33</v>
      </c>
      <c r="C11" s="17"/>
      <c r="D11" s="18"/>
      <c r="E11" s="18">
        <v>0</v>
      </c>
    </row>
    <row r="12" spans="1:5" ht="15" customHeight="1" x14ac:dyDescent="0.25">
      <c r="A12" s="23"/>
      <c r="B12" s="62" t="s">
        <v>35</v>
      </c>
      <c r="C12" s="17"/>
      <c r="D12" s="17"/>
      <c r="E12" s="18">
        <v>0</v>
      </c>
    </row>
    <row r="13" spans="1:5" ht="15" customHeight="1" x14ac:dyDescent="0.25">
      <c r="A13" s="23"/>
      <c r="B13" s="62" t="s">
        <v>37</v>
      </c>
      <c r="C13" s="17"/>
      <c r="D13" s="18"/>
      <c r="E13" s="18">
        <v>0</v>
      </c>
    </row>
    <row r="14" spans="1:5" s="6" customFormat="1" ht="15" customHeight="1" x14ac:dyDescent="0.25">
      <c r="A14" s="22"/>
      <c r="B14" s="62" t="s">
        <v>39</v>
      </c>
      <c r="C14" s="14"/>
      <c r="D14" s="14"/>
      <c r="E14" s="14">
        <v>0</v>
      </c>
    </row>
    <row r="15" spans="1:5" ht="15" customHeight="1" x14ac:dyDescent="0.25">
      <c r="A15" s="23"/>
      <c r="B15" s="62" t="s">
        <v>41</v>
      </c>
      <c r="C15" s="18"/>
      <c r="D15" s="18"/>
      <c r="E15" s="18">
        <v>0</v>
      </c>
    </row>
    <row r="16" spans="1:5" s="6" customFormat="1" ht="15" customHeight="1" x14ac:dyDescent="0.25">
      <c r="A16" s="23"/>
      <c r="B16" s="62" t="s">
        <v>43</v>
      </c>
      <c r="C16" s="18"/>
      <c r="D16" s="18"/>
      <c r="E16" s="18">
        <v>0</v>
      </c>
    </row>
    <row r="17" spans="1:5" ht="15" customHeight="1" x14ac:dyDescent="0.25">
      <c r="A17" s="23"/>
      <c r="B17" s="62" t="s">
        <v>45</v>
      </c>
      <c r="C17" s="18"/>
      <c r="D17" s="18"/>
      <c r="E17" s="18">
        <v>0</v>
      </c>
    </row>
    <row r="18" spans="1:5" s="6" customFormat="1" ht="15" customHeight="1" x14ac:dyDescent="0.25">
      <c r="A18" s="22"/>
      <c r="B18" s="62" t="s">
        <v>47</v>
      </c>
      <c r="C18" s="14"/>
      <c r="D18" s="14"/>
      <c r="E18" s="14">
        <v>0</v>
      </c>
    </row>
    <row r="19" spans="1:5" ht="15" customHeight="1" x14ac:dyDescent="0.25">
      <c r="A19" s="23"/>
      <c r="B19" s="62" t="s">
        <v>49</v>
      </c>
      <c r="C19" s="18"/>
      <c r="D19" s="18"/>
      <c r="E19" s="18">
        <v>0</v>
      </c>
    </row>
    <row r="20" spans="1:5" s="6" customFormat="1" ht="15" customHeight="1" x14ac:dyDescent="0.25">
      <c r="A20" s="22"/>
      <c r="B20" s="9" t="s">
        <v>9</v>
      </c>
      <c r="C20" s="14">
        <f>C6+C9</f>
        <v>0</v>
      </c>
      <c r="D20" s="14">
        <f>D6+D9</f>
        <v>0</v>
      </c>
      <c r="E20" s="14">
        <v>0</v>
      </c>
    </row>
    <row r="22" spans="1:5" x14ac:dyDescent="0.25">
      <c r="B22" s="117" t="s">
        <v>11</v>
      </c>
      <c r="C22" s="118"/>
      <c r="D22" s="119"/>
    </row>
  </sheetData>
  <mergeCells count="4">
    <mergeCell ref="A1:E1"/>
    <mergeCell ref="A2:E2"/>
    <mergeCell ref="A3:E3"/>
    <mergeCell ref="B22:D22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0"/>
  <sheetViews>
    <sheetView tabSelected="1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60.5703125" style="2" customWidth="1"/>
    <col min="3" max="4" width="14.7109375" style="3" customWidth="1"/>
    <col min="5" max="5" width="18.855468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10" x14ac:dyDescent="0.25">
      <c r="A1" s="107" t="s">
        <v>0</v>
      </c>
      <c r="B1" s="110"/>
      <c r="C1" s="110"/>
      <c r="D1" s="110"/>
      <c r="E1" s="110"/>
    </row>
    <row r="2" spans="1:10" ht="76.5" customHeight="1" x14ac:dyDescent="0.25">
      <c r="A2" s="111" t="s">
        <v>94</v>
      </c>
      <c r="B2" s="120"/>
      <c r="C2" s="120"/>
      <c r="D2" s="120"/>
      <c r="E2" s="120"/>
    </row>
    <row r="3" spans="1:10" x14ac:dyDescent="0.25">
      <c r="A3" s="109" t="s">
        <v>98</v>
      </c>
      <c r="B3" s="110"/>
      <c r="C3" s="110"/>
      <c r="D3" s="110"/>
      <c r="E3" s="110"/>
    </row>
    <row r="4" spans="1:10" x14ac:dyDescent="0.25">
      <c r="A4" s="83"/>
      <c r="B4" s="84" t="s">
        <v>1</v>
      </c>
      <c r="C4" s="85"/>
      <c r="D4" s="85"/>
      <c r="E4" s="85" t="s">
        <v>3</v>
      </c>
    </row>
    <row r="5" spans="1:10" ht="144.75" customHeight="1" x14ac:dyDescent="0.25">
      <c r="A5" s="89" t="s">
        <v>4</v>
      </c>
      <c r="B5" s="89" t="s">
        <v>25</v>
      </c>
      <c r="C5" s="90" t="s">
        <v>102</v>
      </c>
      <c r="D5" s="90" t="s">
        <v>95</v>
      </c>
      <c r="E5" s="90" t="s">
        <v>100</v>
      </c>
      <c r="J5" s="29"/>
    </row>
    <row r="6" spans="1:10" ht="15" customHeight="1" x14ac:dyDescent="0.25">
      <c r="A6" s="92"/>
      <c r="B6" s="101" t="s">
        <v>26</v>
      </c>
      <c r="C6" s="102">
        <f>C7+C8</f>
        <v>7080.5</v>
      </c>
      <c r="D6" s="102">
        <f>D7+D8</f>
        <v>7080.5</v>
      </c>
      <c r="E6" s="102">
        <f>D6/C6*100</f>
        <v>100</v>
      </c>
    </row>
    <row r="7" spans="1:10" ht="15" customHeight="1" x14ac:dyDescent="0.25">
      <c r="A7" s="94" t="s">
        <v>27</v>
      </c>
      <c r="B7" s="103" t="s">
        <v>28</v>
      </c>
      <c r="C7" s="97">
        <v>5908.9</v>
      </c>
      <c r="D7" s="97">
        <v>5908.9</v>
      </c>
      <c r="E7" s="102">
        <f t="shared" ref="E7:E19" si="0">D7/C7*100</f>
        <v>100</v>
      </c>
    </row>
    <row r="8" spans="1:10" ht="15" customHeight="1" x14ac:dyDescent="0.25">
      <c r="A8" s="94" t="s">
        <v>5</v>
      </c>
      <c r="B8" s="103" t="s">
        <v>29</v>
      </c>
      <c r="C8" s="104">
        <v>1171.5999999999999</v>
      </c>
      <c r="D8" s="104">
        <v>1171.5999999999999</v>
      </c>
      <c r="E8" s="102">
        <f t="shared" si="0"/>
        <v>100</v>
      </c>
    </row>
    <row r="9" spans="1:10" ht="15" customHeight="1" x14ac:dyDescent="0.25">
      <c r="A9" s="96"/>
      <c r="B9" s="101" t="s">
        <v>31</v>
      </c>
      <c r="C9" s="102">
        <f>SUM(C10:C19)</f>
        <v>13126.200000000004</v>
      </c>
      <c r="D9" s="102">
        <f>SUM(D10:D19)</f>
        <v>13126.160000000003</v>
      </c>
      <c r="E9" s="102">
        <f t="shared" si="0"/>
        <v>99.999695265956632</v>
      </c>
    </row>
    <row r="10" spans="1:10" s="6" customFormat="1" ht="15" customHeight="1" x14ac:dyDescent="0.25">
      <c r="A10" s="94" t="s">
        <v>7</v>
      </c>
      <c r="B10" s="95" t="s">
        <v>32</v>
      </c>
      <c r="C10" s="86">
        <v>707.7</v>
      </c>
      <c r="D10" s="86">
        <v>707.7</v>
      </c>
      <c r="E10" s="102">
        <f t="shared" si="0"/>
        <v>100</v>
      </c>
    </row>
    <row r="11" spans="1:10" ht="15" customHeight="1" x14ac:dyDescent="0.25">
      <c r="A11" s="94" t="s">
        <v>8</v>
      </c>
      <c r="B11" s="91" t="s">
        <v>33</v>
      </c>
      <c r="C11" s="86">
        <v>603</v>
      </c>
      <c r="D11" s="86">
        <v>603</v>
      </c>
      <c r="E11" s="102">
        <f t="shared" si="0"/>
        <v>100</v>
      </c>
    </row>
    <row r="12" spans="1:10" ht="15" customHeight="1" x14ac:dyDescent="0.25">
      <c r="A12" s="94" t="s">
        <v>34</v>
      </c>
      <c r="B12" s="91" t="s">
        <v>35</v>
      </c>
      <c r="C12" s="86">
        <v>2090.4</v>
      </c>
      <c r="D12" s="86">
        <v>2090.4</v>
      </c>
      <c r="E12" s="102">
        <f t="shared" si="0"/>
        <v>100</v>
      </c>
    </row>
    <row r="13" spans="1:10" ht="15" customHeight="1" x14ac:dyDescent="0.25">
      <c r="A13" s="94" t="s">
        <v>36</v>
      </c>
      <c r="B13" s="91" t="s">
        <v>37</v>
      </c>
      <c r="C13" s="86">
        <v>1797.6</v>
      </c>
      <c r="D13" s="86">
        <v>1797.6</v>
      </c>
      <c r="E13" s="102">
        <f t="shared" si="0"/>
        <v>100</v>
      </c>
    </row>
    <row r="14" spans="1:10" s="6" customFormat="1" ht="15" customHeight="1" x14ac:dyDescent="0.25">
      <c r="A14" s="94" t="s">
        <v>38</v>
      </c>
      <c r="B14" s="91" t="s">
        <v>39</v>
      </c>
      <c r="C14" s="86">
        <v>1818</v>
      </c>
      <c r="D14" s="86">
        <v>1818</v>
      </c>
      <c r="E14" s="102">
        <f t="shared" si="0"/>
        <v>100</v>
      </c>
    </row>
    <row r="15" spans="1:10" ht="15" customHeight="1" x14ac:dyDescent="0.25">
      <c r="A15" s="94" t="s">
        <v>40</v>
      </c>
      <c r="B15" s="91" t="s">
        <v>41</v>
      </c>
      <c r="C15" s="86">
        <v>522.6</v>
      </c>
      <c r="D15" s="86">
        <v>522.6</v>
      </c>
      <c r="E15" s="102">
        <f t="shared" si="0"/>
        <v>100</v>
      </c>
    </row>
    <row r="16" spans="1:10" s="6" customFormat="1" ht="15" customHeight="1" x14ac:dyDescent="0.25">
      <c r="A16" s="94" t="s">
        <v>42</v>
      </c>
      <c r="B16" s="91" t="s">
        <v>43</v>
      </c>
      <c r="C16" s="86">
        <v>1447.2</v>
      </c>
      <c r="D16" s="86">
        <v>1447.2</v>
      </c>
      <c r="E16" s="102">
        <f t="shared" si="0"/>
        <v>100</v>
      </c>
    </row>
    <row r="17" spans="1:5" ht="15" customHeight="1" x14ac:dyDescent="0.25">
      <c r="A17" s="94" t="s">
        <v>44</v>
      </c>
      <c r="B17" s="91" t="s">
        <v>45</v>
      </c>
      <c r="C17" s="86">
        <v>443.2</v>
      </c>
      <c r="D17" s="86">
        <v>443.2</v>
      </c>
      <c r="E17" s="102">
        <f t="shared" si="0"/>
        <v>100</v>
      </c>
    </row>
    <row r="18" spans="1:5" s="6" customFormat="1" ht="15" customHeight="1" x14ac:dyDescent="0.25">
      <c r="A18" s="94" t="s">
        <v>46</v>
      </c>
      <c r="B18" s="91" t="s">
        <v>47</v>
      </c>
      <c r="C18" s="86">
        <v>2565.3000000000002</v>
      </c>
      <c r="D18" s="86">
        <v>2565.2600000000002</v>
      </c>
      <c r="E18" s="102">
        <f t="shared" si="0"/>
        <v>99.998440728179943</v>
      </c>
    </row>
    <row r="19" spans="1:5" ht="15" customHeight="1" x14ac:dyDescent="0.25">
      <c r="A19" s="94" t="s">
        <v>48</v>
      </c>
      <c r="B19" s="91" t="s">
        <v>49</v>
      </c>
      <c r="C19" s="86">
        <v>1131.2</v>
      </c>
      <c r="D19" s="86">
        <v>1131.2</v>
      </c>
      <c r="E19" s="102">
        <f t="shared" si="0"/>
        <v>100</v>
      </c>
    </row>
    <row r="20" spans="1:5" s="6" customFormat="1" ht="15" customHeight="1" x14ac:dyDescent="0.25">
      <c r="A20" s="100"/>
      <c r="B20" s="99" t="s">
        <v>9</v>
      </c>
      <c r="C20" s="98">
        <f>C6+C9</f>
        <v>20206.700000000004</v>
      </c>
      <c r="D20" s="98">
        <f>D6+D9</f>
        <v>20206.660000000003</v>
      </c>
      <c r="E20" s="98">
        <f>D20/C20*100</f>
        <v>99.999802045856072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tabSelected="1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60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10"/>
      <c r="C1" s="110"/>
      <c r="D1" s="110"/>
      <c r="E1" s="110"/>
    </row>
    <row r="2" spans="1:5" ht="57" customHeight="1" x14ac:dyDescent="0.25">
      <c r="A2" s="111" t="s">
        <v>53</v>
      </c>
      <c r="B2" s="120"/>
      <c r="C2" s="120"/>
      <c r="D2" s="120"/>
      <c r="E2" s="120"/>
    </row>
    <row r="3" spans="1:5" x14ac:dyDescent="0.25">
      <c r="A3" s="109" t="s">
        <v>98</v>
      </c>
      <c r="B3" s="110"/>
      <c r="C3" s="110"/>
      <c r="D3" s="110"/>
      <c r="E3" s="110"/>
    </row>
    <row r="4" spans="1:5" x14ac:dyDescent="0.25">
      <c r="A4" s="83"/>
      <c r="B4" s="84" t="s">
        <v>1</v>
      </c>
      <c r="C4" s="85"/>
      <c r="D4" s="85"/>
      <c r="E4" s="85" t="s">
        <v>3</v>
      </c>
    </row>
    <row r="5" spans="1:5" ht="135.75" customHeight="1" x14ac:dyDescent="0.25">
      <c r="A5" s="89" t="s">
        <v>4</v>
      </c>
      <c r="B5" s="89" t="s">
        <v>25</v>
      </c>
      <c r="C5" s="90" t="s">
        <v>102</v>
      </c>
      <c r="D5" s="90" t="s">
        <v>95</v>
      </c>
      <c r="E5" s="90" t="s">
        <v>100</v>
      </c>
    </row>
    <row r="6" spans="1:5" ht="15" customHeight="1" x14ac:dyDescent="0.25">
      <c r="A6" s="92"/>
      <c r="B6" s="93" t="s">
        <v>26</v>
      </c>
      <c r="C6" s="88">
        <f>C7+C8</f>
        <v>900.2</v>
      </c>
      <c r="D6" s="88">
        <f>D7+D8</f>
        <v>898.66300000000001</v>
      </c>
      <c r="E6" s="88">
        <f t="shared" ref="E6:E19" si="0">D6/C6*100</f>
        <v>99.829260164407913</v>
      </c>
    </row>
    <row r="7" spans="1:5" ht="15" customHeight="1" x14ac:dyDescent="0.25">
      <c r="A7" s="94" t="s">
        <v>27</v>
      </c>
      <c r="B7" s="95" t="s">
        <v>28</v>
      </c>
      <c r="C7" s="87">
        <v>700</v>
      </c>
      <c r="D7" s="87">
        <v>700</v>
      </c>
      <c r="E7" s="87">
        <f t="shared" si="0"/>
        <v>100</v>
      </c>
    </row>
    <row r="8" spans="1:5" ht="15" customHeight="1" x14ac:dyDescent="0.25">
      <c r="A8" s="94" t="s">
        <v>5</v>
      </c>
      <c r="B8" s="95" t="s">
        <v>29</v>
      </c>
      <c r="C8" s="87">
        <v>200.2</v>
      </c>
      <c r="D8" s="87">
        <v>198.66300000000001</v>
      </c>
      <c r="E8" s="87">
        <f t="shared" si="0"/>
        <v>99.232267732267744</v>
      </c>
    </row>
    <row r="9" spans="1:5" ht="15" customHeight="1" x14ac:dyDescent="0.25">
      <c r="A9" s="96"/>
      <c r="B9" s="93" t="s">
        <v>31</v>
      </c>
      <c r="C9" s="88">
        <f>C10+C11+C12+C13+C14+C15+C16+C17+C18+C19</f>
        <v>1901.6</v>
      </c>
      <c r="D9" s="88">
        <f>D10+D11+D12+D13+D14+D15+D16+D17+D18+D19</f>
        <v>1835.53548</v>
      </c>
      <c r="E9" s="87">
        <f t="shared" si="0"/>
        <v>96.525845603702152</v>
      </c>
    </row>
    <row r="10" spans="1:5" s="6" customFormat="1" ht="15" customHeight="1" x14ac:dyDescent="0.25">
      <c r="A10" s="94" t="s">
        <v>7</v>
      </c>
      <c r="B10" s="95" t="s">
        <v>32</v>
      </c>
      <c r="C10" s="87">
        <v>150.1</v>
      </c>
      <c r="D10" s="87">
        <v>111.00548000000001</v>
      </c>
      <c r="E10" s="88">
        <f t="shared" si="0"/>
        <v>73.954350433044652</v>
      </c>
    </row>
    <row r="11" spans="1:5" ht="15" customHeight="1" x14ac:dyDescent="0.25">
      <c r="A11" s="94" t="s">
        <v>8</v>
      </c>
      <c r="B11" s="91" t="s">
        <v>33</v>
      </c>
      <c r="C11" s="87">
        <v>150</v>
      </c>
      <c r="D11" s="87">
        <v>150</v>
      </c>
      <c r="E11" s="87">
        <f t="shared" si="0"/>
        <v>100</v>
      </c>
    </row>
    <row r="12" spans="1:5" ht="15" customHeight="1" x14ac:dyDescent="0.25">
      <c r="A12" s="94" t="s">
        <v>34</v>
      </c>
      <c r="B12" s="91" t="s">
        <v>35</v>
      </c>
      <c r="C12" s="87">
        <v>220</v>
      </c>
      <c r="D12" s="87">
        <v>220</v>
      </c>
      <c r="E12" s="87">
        <f t="shared" si="0"/>
        <v>100</v>
      </c>
    </row>
    <row r="13" spans="1:5" ht="15" customHeight="1" x14ac:dyDescent="0.25">
      <c r="A13" s="94" t="s">
        <v>36</v>
      </c>
      <c r="B13" s="91" t="s">
        <v>37</v>
      </c>
      <c r="C13" s="87">
        <v>200.1</v>
      </c>
      <c r="D13" s="87">
        <v>200</v>
      </c>
      <c r="E13" s="87">
        <f t="shared" si="0"/>
        <v>99.950024987506254</v>
      </c>
    </row>
    <row r="14" spans="1:5" s="6" customFormat="1" ht="15" customHeight="1" x14ac:dyDescent="0.25">
      <c r="A14" s="94" t="s">
        <v>38</v>
      </c>
      <c r="B14" s="91" t="s">
        <v>39</v>
      </c>
      <c r="C14" s="87">
        <v>205</v>
      </c>
      <c r="D14" s="87">
        <v>190</v>
      </c>
      <c r="E14" s="87">
        <f t="shared" si="0"/>
        <v>92.682926829268297</v>
      </c>
    </row>
    <row r="15" spans="1:5" ht="15" customHeight="1" x14ac:dyDescent="0.25">
      <c r="A15" s="94" t="s">
        <v>40</v>
      </c>
      <c r="B15" s="91" t="s">
        <v>41</v>
      </c>
      <c r="C15" s="87">
        <v>50.4</v>
      </c>
      <c r="D15" s="87">
        <v>50</v>
      </c>
      <c r="E15" s="87">
        <f t="shared" si="0"/>
        <v>99.206349206349216</v>
      </c>
    </row>
    <row r="16" spans="1:5" s="6" customFormat="1" ht="15" customHeight="1" x14ac:dyDescent="0.25">
      <c r="A16" s="94" t="s">
        <v>42</v>
      </c>
      <c r="B16" s="91" t="s">
        <v>43</v>
      </c>
      <c r="C16" s="87">
        <v>220.2</v>
      </c>
      <c r="D16" s="87">
        <v>220.2</v>
      </c>
      <c r="E16" s="87">
        <f t="shared" si="0"/>
        <v>100</v>
      </c>
    </row>
    <row r="17" spans="1:5" ht="15" customHeight="1" x14ac:dyDescent="0.25">
      <c r="A17" s="94" t="s">
        <v>44</v>
      </c>
      <c r="B17" s="91" t="s">
        <v>45</v>
      </c>
      <c r="C17" s="87">
        <v>200.4</v>
      </c>
      <c r="D17" s="87">
        <v>188.93</v>
      </c>
      <c r="E17" s="87">
        <f t="shared" si="0"/>
        <v>94.276447105788421</v>
      </c>
    </row>
    <row r="18" spans="1:5" s="6" customFormat="1" ht="15" customHeight="1" x14ac:dyDescent="0.25">
      <c r="A18" s="94" t="s">
        <v>46</v>
      </c>
      <c r="B18" s="91" t="s">
        <v>47</v>
      </c>
      <c r="C18" s="87">
        <v>280.3</v>
      </c>
      <c r="D18" s="87">
        <v>280.3</v>
      </c>
      <c r="E18" s="87">
        <f t="shared" si="0"/>
        <v>100</v>
      </c>
    </row>
    <row r="19" spans="1:5" ht="15" customHeight="1" x14ac:dyDescent="0.25">
      <c r="A19" s="94" t="s">
        <v>48</v>
      </c>
      <c r="B19" s="91" t="s">
        <v>49</v>
      </c>
      <c r="C19" s="87">
        <v>225.1</v>
      </c>
      <c r="D19" s="87">
        <v>225.1</v>
      </c>
      <c r="E19" s="87">
        <f t="shared" si="0"/>
        <v>100</v>
      </c>
    </row>
    <row r="20" spans="1:5" s="58" customFormat="1" ht="15" customHeight="1" x14ac:dyDescent="0.25">
      <c r="A20" s="100"/>
      <c r="B20" s="99" t="s">
        <v>9</v>
      </c>
      <c r="C20" s="98">
        <f>C6+C9</f>
        <v>2801.8</v>
      </c>
      <c r="D20" s="98">
        <f>D6+D9</f>
        <v>2734.19848</v>
      </c>
      <c r="E20" s="98">
        <f>D20/C20*100</f>
        <v>97.587211078592333</v>
      </c>
    </row>
  </sheetData>
  <mergeCells count="3">
    <mergeCell ref="A1:E1"/>
    <mergeCell ref="A2:E2"/>
    <mergeCell ref="A3:E3"/>
  </mergeCell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tabSelected="1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60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10"/>
      <c r="C1" s="110"/>
      <c r="D1" s="110"/>
      <c r="E1" s="110"/>
    </row>
    <row r="2" spans="1:5" ht="57" customHeight="1" x14ac:dyDescent="0.25">
      <c r="A2" s="111" t="s">
        <v>54</v>
      </c>
      <c r="B2" s="120"/>
      <c r="C2" s="120"/>
      <c r="D2" s="120"/>
      <c r="E2" s="120"/>
    </row>
    <row r="3" spans="1:5" x14ac:dyDescent="0.25">
      <c r="A3" s="109" t="s">
        <v>98</v>
      </c>
      <c r="B3" s="110"/>
      <c r="C3" s="110"/>
      <c r="D3" s="110"/>
      <c r="E3" s="110"/>
    </row>
    <row r="4" spans="1:5" x14ac:dyDescent="0.25">
      <c r="A4" s="83"/>
      <c r="B4" s="84" t="s">
        <v>1</v>
      </c>
      <c r="C4" s="85"/>
      <c r="D4" s="85"/>
      <c r="E4" s="85" t="s">
        <v>3</v>
      </c>
    </row>
    <row r="5" spans="1:5" ht="142.5" customHeight="1" x14ac:dyDescent="0.25">
      <c r="A5" s="89" t="s">
        <v>4</v>
      </c>
      <c r="B5" s="89" t="s">
        <v>25</v>
      </c>
      <c r="C5" s="90" t="s">
        <v>102</v>
      </c>
      <c r="D5" s="90" t="s">
        <v>95</v>
      </c>
      <c r="E5" s="90" t="s">
        <v>100</v>
      </c>
    </row>
    <row r="6" spans="1:5" ht="15" customHeight="1" x14ac:dyDescent="0.25">
      <c r="A6" s="92"/>
      <c r="B6" s="93" t="s">
        <v>26</v>
      </c>
      <c r="C6" s="88">
        <f>C7+C8</f>
        <v>32081.178999999996</v>
      </c>
      <c r="D6" s="88">
        <f>D7+D8</f>
        <v>32081.178999999996</v>
      </c>
      <c r="E6" s="88">
        <f t="shared" ref="E6:E20" si="0">D6/C6*100</f>
        <v>100</v>
      </c>
    </row>
    <row r="7" spans="1:5" ht="15" customHeight="1" x14ac:dyDescent="0.25">
      <c r="A7" s="94" t="s">
        <v>27</v>
      </c>
      <c r="B7" s="95" t="s">
        <v>28</v>
      </c>
      <c r="C7" s="87">
        <v>22572.260999999999</v>
      </c>
      <c r="D7" s="87">
        <v>22572.260999999999</v>
      </c>
      <c r="E7" s="87">
        <f t="shared" si="0"/>
        <v>100</v>
      </c>
    </row>
    <row r="8" spans="1:5" ht="15" customHeight="1" x14ac:dyDescent="0.25">
      <c r="A8" s="94" t="s">
        <v>5</v>
      </c>
      <c r="B8" s="95" t="s">
        <v>29</v>
      </c>
      <c r="C8" s="87">
        <v>9508.9179999999997</v>
      </c>
      <c r="D8" s="87">
        <v>9508.9179999999997</v>
      </c>
      <c r="E8" s="87">
        <f t="shared" si="0"/>
        <v>100</v>
      </c>
    </row>
    <row r="9" spans="1:5" ht="15" customHeight="1" x14ac:dyDescent="0.25">
      <c r="A9" s="96"/>
      <c r="B9" s="93" t="s">
        <v>31</v>
      </c>
      <c r="C9" s="88">
        <f>C10+C11+C12+C13+C14+C15+C16+C17+C18+C19</f>
        <v>93964.717000000004</v>
      </c>
      <c r="D9" s="88">
        <f>D10+D11+D12+D13+D14+D15+D16+D17+D18+D19</f>
        <v>93960.345000000001</v>
      </c>
      <c r="E9" s="88">
        <f t="shared" si="0"/>
        <v>99.995347189732925</v>
      </c>
    </row>
    <row r="10" spans="1:5" s="6" customFormat="1" ht="15" customHeight="1" x14ac:dyDescent="0.25">
      <c r="A10" s="94" t="s">
        <v>7</v>
      </c>
      <c r="B10" s="95" t="s">
        <v>32</v>
      </c>
      <c r="C10" s="87">
        <v>4443.848</v>
      </c>
      <c r="D10" s="87">
        <v>4443.848</v>
      </c>
      <c r="E10" s="87">
        <f t="shared" si="0"/>
        <v>100</v>
      </c>
    </row>
    <row r="11" spans="1:5" ht="15" customHeight="1" x14ac:dyDescent="0.25">
      <c r="A11" s="94" t="s">
        <v>8</v>
      </c>
      <c r="B11" s="91" t="s">
        <v>33</v>
      </c>
      <c r="C11" s="87">
        <v>5557.8760000000002</v>
      </c>
      <c r="D11" s="87">
        <v>5557.8760000000002</v>
      </c>
      <c r="E11" s="87">
        <f t="shared" si="0"/>
        <v>100</v>
      </c>
    </row>
    <row r="12" spans="1:5" ht="15" customHeight="1" x14ac:dyDescent="0.25">
      <c r="A12" s="94" t="s">
        <v>34</v>
      </c>
      <c r="B12" s="91" t="s">
        <v>35</v>
      </c>
      <c r="C12" s="87">
        <v>12537.049000000001</v>
      </c>
      <c r="D12" s="87">
        <v>12537.049000000001</v>
      </c>
      <c r="E12" s="87">
        <f t="shared" si="0"/>
        <v>100</v>
      </c>
    </row>
    <row r="13" spans="1:5" ht="15" customHeight="1" x14ac:dyDescent="0.25">
      <c r="A13" s="94" t="s">
        <v>36</v>
      </c>
      <c r="B13" s="91" t="s">
        <v>37</v>
      </c>
      <c r="C13" s="87">
        <v>10335.535</v>
      </c>
      <c r="D13" s="87">
        <v>10335.535</v>
      </c>
      <c r="E13" s="87">
        <f t="shared" si="0"/>
        <v>100</v>
      </c>
    </row>
    <row r="14" spans="1:5" s="6" customFormat="1" ht="15" customHeight="1" x14ac:dyDescent="0.25">
      <c r="A14" s="94" t="s">
        <v>38</v>
      </c>
      <c r="B14" s="91" t="s">
        <v>39</v>
      </c>
      <c r="C14" s="87">
        <v>13173.01</v>
      </c>
      <c r="D14" s="87">
        <v>13168.638000000001</v>
      </c>
      <c r="E14" s="87">
        <f t="shared" si="0"/>
        <v>99.966810926280331</v>
      </c>
    </row>
    <row r="15" spans="1:5" ht="15" customHeight="1" x14ac:dyDescent="0.25">
      <c r="A15" s="94" t="s">
        <v>40</v>
      </c>
      <c r="B15" s="91" t="s">
        <v>41</v>
      </c>
      <c r="C15" s="87">
        <v>4183.8130000000001</v>
      </c>
      <c r="D15" s="87">
        <v>4183.8130000000001</v>
      </c>
      <c r="E15" s="87">
        <f t="shared" si="0"/>
        <v>100</v>
      </c>
    </row>
    <row r="16" spans="1:5" s="6" customFormat="1" ht="15" customHeight="1" x14ac:dyDescent="0.25">
      <c r="A16" s="94" t="s">
        <v>42</v>
      </c>
      <c r="B16" s="91" t="s">
        <v>43</v>
      </c>
      <c r="C16" s="87">
        <v>10965.753000000001</v>
      </c>
      <c r="D16" s="87">
        <v>10965.753000000001</v>
      </c>
      <c r="E16" s="87">
        <f t="shared" si="0"/>
        <v>100</v>
      </c>
    </row>
    <row r="17" spans="1:5" ht="15" customHeight="1" x14ac:dyDescent="0.25">
      <c r="A17" s="94" t="s">
        <v>44</v>
      </c>
      <c r="B17" s="91" t="s">
        <v>45</v>
      </c>
      <c r="C17" s="87">
        <v>4072.819</v>
      </c>
      <c r="D17" s="87">
        <v>4072.819</v>
      </c>
      <c r="E17" s="87">
        <f t="shared" si="0"/>
        <v>100</v>
      </c>
    </row>
    <row r="18" spans="1:5" s="6" customFormat="1" ht="15" customHeight="1" x14ac:dyDescent="0.25">
      <c r="A18" s="94" t="s">
        <v>46</v>
      </c>
      <c r="B18" s="91" t="s">
        <v>47</v>
      </c>
      <c r="C18" s="87">
        <v>18029.013999999999</v>
      </c>
      <c r="D18" s="87">
        <v>18029.013999999999</v>
      </c>
      <c r="E18" s="87">
        <f t="shared" si="0"/>
        <v>100</v>
      </c>
    </row>
    <row r="19" spans="1:5" ht="15" customHeight="1" x14ac:dyDescent="0.25">
      <c r="A19" s="94" t="s">
        <v>48</v>
      </c>
      <c r="B19" s="91" t="s">
        <v>49</v>
      </c>
      <c r="C19" s="87">
        <v>10666</v>
      </c>
      <c r="D19" s="87">
        <v>10666</v>
      </c>
      <c r="E19" s="87">
        <f t="shared" si="0"/>
        <v>100</v>
      </c>
    </row>
    <row r="20" spans="1:5" s="6" customFormat="1" ht="15" customHeight="1" x14ac:dyDescent="0.25">
      <c r="A20" s="100"/>
      <c r="B20" s="99" t="s">
        <v>9</v>
      </c>
      <c r="C20" s="98">
        <f>C6+C9</f>
        <v>126045.89600000001</v>
      </c>
      <c r="D20" s="98">
        <f>D6+D9</f>
        <v>126041.524</v>
      </c>
      <c r="E20" s="98">
        <f t="shared" si="0"/>
        <v>99.996531422173391</v>
      </c>
    </row>
  </sheetData>
  <mergeCells count="3">
    <mergeCell ref="A1:E1"/>
    <mergeCell ref="A2:E2"/>
    <mergeCell ref="A3:E3"/>
  </mergeCell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1"/>
  <sheetViews>
    <sheetView tabSelected="1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60.5703125" style="2" customWidth="1"/>
    <col min="3" max="4" width="14.7109375" style="3" customWidth="1"/>
    <col min="5" max="5" width="14.7109375" style="1" customWidth="1"/>
    <col min="6" max="13" width="9.140625" style="1" customWidth="1"/>
    <col min="14" max="14" width="17.140625" style="1" customWidth="1"/>
    <col min="15" max="15" width="9.140625" style="1" customWidth="1"/>
    <col min="16" max="16" width="14.140625" style="1" customWidth="1"/>
    <col min="17" max="17" width="18.28515625" style="1" customWidth="1"/>
    <col min="18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17" x14ac:dyDescent="0.25">
      <c r="A1" s="107" t="s">
        <v>0</v>
      </c>
      <c r="B1" s="110"/>
      <c r="C1" s="110"/>
      <c r="D1" s="110"/>
      <c r="E1" s="110"/>
    </row>
    <row r="2" spans="1:17" ht="57" customHeight="1" x14ac:dyDescent="0.25">
      <c r="A2" s="111" t="s">
        <v>55</v>
      </c>
      <c r="B2" s="120"/>
      <c r="C2" s="120"/>
      <c r="D2" s="120"/>
      <c r="E2" s="120"/>
    </row>
    <row r="3" spans="1:17" x14ac:dyDescent="0.25">
      <c r="A3" s="109" t="s">
        <v>98</v>
      </c>
      <c r="B3" s="110"/>
      <c r="C3" s="110"/>
      <c r="D3" s="110"/>
      <c r="E3" s="110"/>
    </row>
    <row r="4" spans="1:17" x14ac:dyDescent="0.25">
      <c r="A4" s="83"/>
      <c r="B4" s="84" t="s">
        <v>1</v>
      </c>
      <c r="C4" s="85"/>
      <c r="D4" s="85"/>
      <c r="E4" s="85" t="s">
        <v>3</v>
      </c>
    </row>
    <row r="5" spans="1:17" ht="134.25" customHeight="1" x14ac:dyDescent="0.25">
      <c r="A5" s="89" t="s">
        <v>4</v>
      </c>
      <c r="B5" s="89" t="s">
        <v>25</v>
      </c>
      <c r="C5" s="90" t="s">
        <v>102</v>
      </c>
      <c r="D5" s="90" t="s">
        <v>95</v>
      </c>
      <c r="E5" s="90" t="s">
        <v>100</v>
      </c>
    </row>
    <row r="6" spans="1:17" ht="15" customHeight="1" x14ac:dyDescent="0.25">
      <c r="A6" s="92"/>
      <c r="B6" s="93" t="s">
        <v>26</v>
      </c>
      <c r="C6" s="88">
        <f>C7+C8</f>
        <v>125635.29999999999</v>
      </c>
      <c r="D6" s="88">
        <f>D7+D8</f>
        <v>124139.47986000001</v>
      </c>
      <c r="E6" s="88">
        <f t="shared" ref="E6:E19" si="0">D6/C6*100</f>
        <v>98.809395018756689</v>
      </c>
      <c r="N6" s="33"/>
      <c r="Q6" s="33"/>
    </row>
    <row r="7" spans="1:17" ht="15" customHeight="1" x14ac:dyDescent="0.25">
      <c r="A7" s="94" t="s">
        <v>27</v>
      </c>
      <c r="B7" s="95" t="s">
        <v>28</v>
      </c>
      <c r="C7" s="97">
        <v>90415.2</v>
      </c>
      <c r="D7" s="97">
        <v>89859.671570000006</v>
      </c>
      <c r="E7" s="87">
        <f t="shared" si="0"/>
        <v>99.385580709880657</v>
      </c>
      <c r="Q7" s="33"/>
    </row>
    <row r="8" spans="1:17" ht="15" customHeight="1" x14ac:dyDescent="0.25">
      <c r="A8" s="94" t="s">
        <v>5</v>
      </c>
      <c r="B8" s="95" t="s">
        <v>29</v>
      </c>
      <c r="C8" s="104">
        <v>35220.1</v>
      </c>
      <c r="D8" s="104">
        <v>34279.808290000001</v>
      </c>
      <c r="E8" s="87">
        <f t="shared" si="0"/>
        <v>97.330241225890902</v>
      </c>
      <c r="Q8" s="33"/>
    </row>
    <row r="9" spans="1:17" ht="15" customHeight="1" x14ac:dyDescent="0.25">
      <c r="A9" s="96"/>
      <c r="B9" s="93" t="s">
        <v>31</v>
      </c>
      <c r="C9" s="102">
        <f>C10+C11+C12+C13+C14+C15+C16+C17+C18+C19</f>
        <v>367470.46340000001</v>
      </c>
      <c r="D9" s="102">
        <f>D10+D11+D12+D13+D14+D15+D16+D17+D18+D19</f>
        <v>360564.02215000003</v>
      </c>
      <c r="E9" s="88">
        <f t="shared" si="0"/>
        <v>98.120545203525069</v>
      </c>
      <c r="Q9" s="33"/>
    </row>
    <row r="10" spans="1:17" s="6" customFormat="1" ht="15" customHeight="1" x14ac:dyDescent="0.25">
      <c r="A10" s="94" t="s">
        <v>7</v>
      </c>
      <c r="B10" s="95" t="s">
        <v>32</v>
      </c>
      <c r="C10" s="97">
        <v>18305</v>
      </c>
      <c r="D10" s="97">
        <v>17585.82</v>
      </c>
      <c r="E10" s="87">
        <f t="shared" si="0"/>
        <v>96.071128107074571</v>
      </c>
      <c r="Q10" s="33"/>
    </row>
    <row r="11" spans="1:17" ht="15" customHeight="1" x14ac:dyDescent="0.25">
      <c r="A11" s="94" t="s">
        <v>8</v>
      </c>
      <c r="B11" s="91" t="s">
        <v>33</v>
      </c>
      <c r="C11" s="97">
        <v>20935</v>
      </c>
      <c r="D11" s="97">
        <v>20455.59145</v>
      </c>
      <c r="E11" s="87">
        <f t="shared" si="0"/>
        <v>97.710014091234783</v>
      </c>
      <c r="Q11" s="33"/>
    </row>
    <row r="12" spans="1:17" ht="15" customHeight="1" x14ac:dyDescent="0.25">
      <c r="A12" s="94" t="s">
        <v>34</v>
      </c>
      <c r="B12" s="91" t="s">
        <v>35</v>
      </c>
      <c r="C12" s="97">
        <v>49130.1</v>
      </c>
      <c r="D12" s="97">
        <v>48386.578260000002</v>
      </c>
      <c r="E12" s="87">
        <f t="shared" si="0"/>
        <v>98.486626854006005</v>
      </c>
      <c r="Q12" s="33"/>
    </row>
    <row r="13" spans="1:17" ht="15" customHeight="1" x14ac:dyDescent="0.25">
      <c r="A13" s="94" t="s">
        <v>36</v>
      </c>
      <c r="B13" s="91" t="s">
        <v>37</v>
      </c>
      <c r="C13" s="97">
        <v>35010.1</v>
      </c>
      <c r="D13" s="97">
        <v>33963.650529999999</v>
      </c>
      <c r="E13" s="87">
        <f t="shared" si="0"/>
        <v>97.011006909434698</v>
      </c>
      <c r="Q13" s="33"/>
    </row>
    <row r="14" spans="1:17" s="6" customFormat="1" ht="15" customHeight="1" x14ac:dyDescent="0.25">
      <c r="A14" s="94" t="s">
        <v>38</v>
      </c>
      <c r="B14" s="91" t="s">
        <v>39</v>
      </c>
      <c r="C14" s="97">
        <v>56385.1</v>
      </c>
      <c r="D14" s="97">
        <v>55450.188999999998</v>
      </c>
      <c r="E14" s="87">
        <f t="shared" si="0"/>
        <v>98.3419183436759</v>
      </c>
      <c r="Q14" s="33"/>
    </row>
    <row r="15" spans="1:17" ht="15" customHeight="1" x14ac:dyDescent="0.25">
      <c r="A15" s="94" t="s">
        <v>40</v>
      </c>
      <c r="B15" s="91" t="s">
        <v>41</v>
      </c>
      <c r="C15" s="97">
        <v>21160</v>
      </c>
      <c r="D15" s="97">
        <v>20828.270509999998</v>
      </c>
      <c r="E15" s="87">
        <f t="shared" si="0"/>
        <v>98.432280293005661</v>
      </c>
      <c r="Q15" s="33"/>
    </row>
    <row r="16" spans="1:17" s="6" customFormat="1" ht="15" customHeight="1" x14ac:dyDescent="0.25">
      <c r="A16" s="94" t="s">
        <v>42</v>
      </c>
      <c r="B16" s="91" t="s">
        <v>43</v>
      </c>
      <c r="C16" s="97">
        <v>44420.1</v>
      </c>
      <c r="D16" s="97">
        <v>43863.555289999997</v>
      </c>
      <c r="E16" s="87">
        <f t="shared" si="0"/>
        <v>98.747088120017736</v>
      </c>
      <c r="Q16" s="33"/>
    </row>
    <row r="17" spans="1:17" ht="15" customHeight="1" x14ac:dyDescent="0.25">
      <c r="A17" s="94" t="s">
        <v>44</v>
      </c>
      <c r="B17" s="91" t="s">
        <v>45</v>
      </c>
      <c r="C17" s="97">
        <v>13310</v>
      </c>
      <c r="D17" s="97">
        <v>12045.09505</v>
      </c>
      <c r="E17" s="87">
        <f t="shared" si="0"/>
        <v>90.496581893313305</v>
      </c>
      <c r="N17" s="33"/>
      <c r="Q17" s="33"/>
    </row>
    <row r="18" spans="1:17" s="6" customFormat="1" ht="15" customHeight="1" x14ac:dyDescent="0.25">
      <c r="A18" s="94" t="s">
        <v>46</v>
      </c>
      <c r="B18" s="91" t="s">
        <v>47</v>
      </c>
      <c r="C18" s="97">
        <v>69541.100000000006</v>
      </c>
      <c r="D18" s="97">
        <v>69470.448709999997</v>
      </c>
      <c r="E18" s="87">
        <f t="shared" si="0"/>
        <v>99.898403548405184</v>
      </c>
      <c r="Q18" s="33"/>
    </row>
    <row r="19" spans="1:17" ht="15" customHeight="1" x14ac:dyDescent="0.25">
      <c r="A19" s="94" t="s">
        <v>48</v>
      </c>
      <c r="B19" s="91" t="s">
        <v>49</v>
      </c>
      <c r="C19" s="97">
        <v>39273.963400000001</v>
      </c>
      <c r="D19" s="97">
        <v>38514.823349999999</v>
      </c>
      <c r="E19" s="87">
        <f t="shared" si="0"/>
        <v>98.067065342328036</v>
      </c>
      <c r="Q19" s="33"/>
    </row>
    <row r="20" spans="1:17" s="58" customFormat="1" ht="15" customHeight="1" x14ac:dyDescent="0.25">
      <c r="A20" s="100"/>
      <c r="B20" s="99" t="s">
        <v>9</v>
      </c>
      <c r="C20" s="98">
        <f>C6+C9</f>
        <v>493105.7634</v>
      </c>
      <c r="D20" s="98">
        <f>D6+D9</f>
        <v>484703.50201000005</v>
      </c>
      <c r="E20" s="98">
        <f>D20/C20*100</f>
        <v>98.296052892980654</v>
      </c>
      <c r="Q20" s="76"/>
    </row>
    <row r="21" spans="1:17" x14ac:dyDescent="0.25">
      <c r="Q21" s="33"/>
    </row>
  </sheetData>
  <mergeCells count="3">
    <mergeCell ref="A1:E1"/>
    <mergeCell ref="A2:E2"/>
    <mergeCell ref="A3:E3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tabSelected="1" workbookViewId="0">
      <selection activeCell="L21" sqref="L21"/>
    </sheetView>
  </sheetViews>
  <sheetFormatPr defaultRowHeight="15" x14ac:dyDescent="0.25"/>
  <cols>
    <col min="1" max="1" width="6.140625" bestFit="1" customWidth="1"/>
    <col min="2" max="2" width="29.140625" customWidth="1"/>
    <col min="3" max="3" width="21.140625" customWidth="1"/>
    <col min="4" max="4" width="19" customWidth="1"/>
    <col min="5" max="5" width="24.85546875" customWidth="1"/>
  </cols>
  <sheetData>
    <row r="1" spans="1:5" ht="15.75" x14ac:dyDescent="0.25">
      <c r="A1" s="107" t="s">
        <v>0</v>
      </c>
      <c r="B1" s="110"/>
      <c r="C1" s="110"/>
      <c r="D1" s="110"/>
      <c r="E1" s="110"/>
    </row>
    <row r="2" spans="1:5" ht="47.25" customHeight="1" x14ac:dyDescent="0.25">
      <c r="A2" s="111" t="s">
        <v>56</v>
      </c>
      <c r="B2" s="120"/>
      <c r="C2" s="120"/>
      <c r="D2" s="120"/>
      <c r="E2" s="120"/>
    </row>
    <row r="3" spans="1:5" ht="15.75" x14ac:dyDescent="0.25">
      <c r="A3" s="109" t="s">
        <v>98</v>
      </c>
      <c r="B3" s="110"/>
      <c r="C3" s="110"/>
      <c r="D3" s="110"/>
      <c r="E3" s="110"/>
    </row>
    <row r="4" spans="1:5" ht="15.75" x14ac:dyDescent="0.25">
      <c r="A4" s="83"/>
      <c r="B4" s="84" t="s">
        <v>1</v>
      </c>
      <c r="C4" s="85"/>
      <c r="D4" s="85"/>
      <c r="E4" s="85" t="s">
        <v>3</v>
      </c>
    </row>
    <row r="5" spans="1:5" ht="108" customHeight="1" x14ac:dyDescent="0.25">
      <c r="A5" s="89" t="s">
        <v>4</v>
      </c>
      <c r="B5" s="89" t="s">
        <v>25</v>
      </c>
      <c r="C5" s="90" t="s">
        <v>102</v>
      </c>
      <c r="D5" s="90" t="s">
        <v>95</v>
      </c>
      <c r="E5" s="90" t="s">
        <v>100</v>
      </c>
    </row>
    <row r="6" spans="1:5" x14ac:dyDescent="0.25">
      <c r="A6" s="92"/>
      <c r="B6" s="93" t="s">
        <v>26</v>
      </c>
      <c r="C6" s="88">
        <f>C7+C8</f>
        <v>65181.751579999996</v>
      </c>
      <c r="D6" s="88">
        <f>D7+D8</f>
        <v>65129.409779999994</v>
      </c>
      <c r="E6" s="88">
        <f t="shared" ref="E6:E19" si="0">D6/C6*100</f>
        <v>99.919698690613174</v>
      </c>
    </row>
    <row r="7" spans="1:5" x14ac:dyDescent="0.25">
      <c r="A7" s="94" t="s">
        <v>27</v>
      </c>
      <c r="B7" s="95" t="s">
        <v>28</v>
      </c>
      <c r="C7" s="87">
        <v>53397.204189999997</v>
      </c>
      <c r="D7" s="87">
        <v>53397.204189999997</v>
      </c>
      <c r="E7" s="87">
        <f t="shared" si="0"/>
        <v>100</v>
      </c>
    </row>
    <row r="8" spans="1:5" x14ac:dyDescent="0.25">
      <c r="A8" s="94" t="s">
        <v>5</v>
      </c>
      <c r="B8" s="95" t="s">
        <v>29</v>
      </c>
      <c r="C8" s="87">
        <v>11784.54739</v>
      </c>
      <c r="D8" s="87">
        <v>11732.20559</v>
      </c>
      <c r="E8" s="87">
        <f t="shared" si="0"/>
        <v>99.555843781964711</v>
      </c>
    </row>
    <row r="9" spans="1:5" x14ac:dyDescent="0.25">
      <c r="A9" s="96"/>
      <c r="B9" s="93" t="s">
        <v>31</v>
      </c>
      <c r="C9" s="88">
        <f>C10+C11+C12+C13+C14+C15+C16+C17+C18+C19</f>
        <v>148258.44758000001</v>
      </c>
      <c r="D9" s="88">
        <f>D10+D11+D12+D13+D14+D15+D16+D17+D18+D19</f>
        <v>148258.44758000001</v>
      </c>
      <c r="E9" s="88">
        <f t="shared" si="0"/>
        <v>100</v>
      </c>
    </row>
    <row r="10" spans="1:5" x14ac:dyDescent="0.25">
      <c r="A10" s="94" t="s">
        <v>7</v>
      </c>
      <c r="B10" s="95" t="s">
        <v>32</v>
      </c>
      <c r="C10" s="87">
        <v>9069.8241400000006</v>
      </c>
      <c r="D10" s="87">
        <v>9069.8241400000006</v>
      </c>
      <c r="E10" s="87">
        <f t="shared" si="0"/>
        <v>100</v>
      </c>
    </row>
    <row r="11" spans="1:5" x14ac:dyDescent="0.25">
      <c r="A11" s="94" t="s">
        <v>8</v>
      </c>
      <c r="B11" s="91" t="s">
        <v>33</v>
      </c>
      <c r="C11" s="87">
        <v>6844.2076699999998</v>
      </c>
      <c r="D11" s="87">
        <v>6844.2076699999998</v>
      </c>
      <c r="E11" s="87">
        <f t="shared" si="0"/>
        <v>100</v>
      </c>
    </row>
    <row r="12" spans="1:5" x14ac:dyDescent="0.25">
      <c r="A12" s="94" t="s">
        <v>34</v>
      </c>
      <c r="B12" s="91" t="s">
        <v>35</v>
      </c>
      <c r="C12" s="87">
        <v>20331.387500000001</v>
      </c>
      <c r="D12" s="87">
        <v>20331.387500000001</v>
      </c>
      <c r="E12" s="87">
        <f t="shared" si="0"/>
        <v>100</v>
      </c>
    </row>
    <row r="13" spans="1:5" x14ac:dyDescent="0.25">
      <c r="A13" s="94" t="s">
        <v>36</v>
      </c>
      <c r="B13" s="91" t="s">
        <v>37</v>
      </c>
      <c r="C13" s="87">
        <v>17106.341489999999</v>
      </c>
      <c r="D13" s="87">
        <v>17106.341489999999</v>
      </c>
      <c r="E13" s="87">
        <f t="shared" si="0"/>
        <v>100</v>
      </c>
    </row>
    <row r="14" spans="1:5" x14ac:dyDescent="0.25">
      <c r="A14" s="94" t="s">
        <v>38</v>
      </c>
      <c r="B14" s="91" t="s">
        <v>39</v>
      </c>
      <c r="C14" s="87">
        <v>22295.310549999998</v>
      </c>
      <c r="D14" s="87">
        <v>22295.310549999998</v>
      </c>
      <c r="E14" s="87">
        <f t="shared" si="0"/>
        <v>100</v>
      </c>
    </row>
    <row r="15" spans="1:5" x14ac:dyDescent="0.25">
      <c r="A15" s="94" t="s">
        <v>40</v>
      </c>
      <c r="B15" s="91" t="s">
        <v>41</v>
      </c>
      <c r="C15" s="87">
        <v>4791.3564800000004</v>
      </c>
      <c r="D15" s="87">
        <v>4791.3564800000004</v>
      </c>
      <c r="E15" s="87">
        <f t="shared" si="0"/>
        <v>100</v>
      </c>
    </row>
    <row r="16" spans="1:5" x14ac:dyDescent="0.25">
      <c r="A16" s="94" t="s">
        <v>42</v>
      </c>
      <c r="B16" s="91" t="s">
        <v>43</v>
      </c>
      <c r="C16" s="87">
        <v>16027.666440000001</v>
      </c>
      <c r="D16" s="87">
        <v>16027.666440000001</v>
      </c>
      <c r="E16" s="87">
        <f t="shared" si="0"/>
        <v>100</v>
      </c>
    </row>
    <row r="17" spans="1:5" x14ac:dyDescent="0.25">
      <c r="A17" s="94" t="s">
        <v>44</v>
      </c>
      <c r="B17" s="91" t="s">
        <v>45</v>
      </c>
      <c r="C17" s="87">
        <v>5425.2731800000001</v>
      </c>
      <c r="D17" s="87">
        <v>5425.2731800000001</v>
      </c>
      <c r="E17" s="87">
        <f t="shared" si="0"/>
        <v>100</v>
      </c>
    </row>
    <row r="18" spans="1:5" x14ac:dyDescent="0.25">
      <c r="A18" s="94" t="s">
        <v>46</v>
      </c>
      <c r="B18" s="91" t="s">
        <v>47</v>
      </c>
      <c r="C18" s="87">
        <v>33929.829019999997</v>
      </c>
      <c r="D18" s="87">
        <v>33929.829019999997</v>
      </c>
      <c r="E18" s="87">
        <f t="shared" si="0"/>
        <v>100</v>
      </c>
    </row>
    <row r="19" spans="1:5" x14ac:dyDescent="0.25">
      <c r="A19" s="94" t="s">
        <v>48</v>
      </c>
      <c r="B19" s="91" t="s">
        <v>49</v>
      </c>
      <c r="C19" s="87">
        <v>12437.251109999999</v>
      </c>
      <c r="D19" s="87">
        <v>12437.251109999999</v>
      </c>
      <c r="E19" s="87">
        <f t="shared" si="0"/>
        <v>100</v>
      </c>
    </row>
    <row r="20" spans="1:5" x14ac:dyDescent="0.25">
      <c r="A20" s="100"/>
      <c r="B20" s="99" t="s">
        <v>9</v>
      </c>
      <c r="C20" s="98">
        <f>C6+C9</f>
        <v>213440.19916000002</v>
      </c>
      <c r="D20" s="98">
        <f>D6+D9</f>
        <v>213387.85735999999</v>
      </c>
      <c r="E20" s="98">
        <f>D20/C20*100</f>
        <v>99.975477065610875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tabSelected="1" workbookViewId="0">
      <selection activeCell="L21" sqref="L21"/>
    </sheetView>
  </sheetViews>
  <sheetFormatPr defaultRowHeight="15" x14ac:dyDescent="0.25"/>
  <cols>
    <col min="2" max="2" width="37.42578125" customWidth="1"/>
    <col min="3" max="3" width="18.7109375" customWidth="1"/>
    <col min="4" max="4" width="21" customWidth="1"/>
    <col min="5" max="5" width="21.7109375" customWidth="1"/>
  </cols>
  <sheetData>
    <row r="1" spans="1:5" ht="15.75" x14ac:dyDescent="0.25">
      <c r="A1" s="107" t="s">
        <v>0</v>
      </c>
      <c r="B1" s="110"/>
      <c r="C1" s="110"/>
      <c r="D1" s="110"/>
      <c r="E1" s="110"/>
    </row>
    <row r="2" spans="1:5" x14ac:dyDescent="0.25">
      <c r="A2" s="111" t="s">
        <v>52</v>
      </c>
      <c r="B2" s="120"/>
      <c r="C2" s="120"/>
      <c r="D2" s="120"/>
      <c r="E2" s="120"/>
    </row>
    <row r="3" spans="1:5" ht="15.75" x14ac:dyDescent="0.25">
      <c r="A3" s="109" t="s">
        <v>98</v>
      </c>
      <c r="B3" s="110"/>
      <c r="C3" s="110"/>
      <c r="D3" s="110"/>
      <c r="E3" s="110"/>
    </row>
    <row r="4" spans="1:5" ht="15.75" x14ac:dyDescent="0.25">
      <c r="A4" s="83"/>
      <c r="B4" s="84" t="s">
        <v>1</v>
      </c>
      <c r="C4" s="85"/>
      <c r="D4" s="85"/>
      <c r="E4" s="85" t="s">
        <v>3</v>
      </c>
    </row>
    <row r="5" spans="1:5" ht="120" x14ac:dyDescent="0.25">
      <c r="A5" s="89" t="s">
        <v>4</v>
      </c>
      <c r="B5" s="89" t="s">
        <v>25</v>
      </c>
      <c r="C5" s="90" t="s">
        <v>102</v>
      </c>
      <c r="D5" s="90" t="s">
        <v>95</v>
      </c>
      <c r="E5" s="90" t="s">
        <v>100</v>
      </c>
    </row>
    <row r="6" spans="1:5" x14ac:dyDescent="0.25">
      <c r="A6" s="92"/>
      <c r="B6" s="101" t="s">
        <v>26</v>
      </c>
      <c r="C6" s="102">
        <f>C7+C8</f>
        <v>19961.400000000001</v>
      </c>
      <c r="D6" s="102">
        <f>D7+D8</f>
        <v>19961.3125</v>
      </c>
      <c r="E6" s="102">
        <f>D6/C6*100</f>
        <v>99.999561653992203</v>
      </c>
    </row>
    <row r="7" spans="1:5" x14ac:dyDescent="0.25">
      <c r="A7" s="94" t="s">
        <v>27</v>
      </c>
      <c r="B7" s="103" t="s">
        <v>28</v>
      </c>
      <c r="C7" s="97">
        <v>13038.3</v>
      </c>
      <c r="D7" s="97">
        <v>13038.217500000001</v>
      </c>
      <c r="E7" s="102">
        <f t="shared" ref="E7:E19" si="0">D7/C7*100</f>
        <v>99.999367248797782</v>
      </c>
    </row>
    <row r="8" spans="1:5" x14ac:dyDescent="0.25">
      <c r="A8" s="94" t="s">
        <v>5</v>
      </c>
      <c r="B8" s="103" t="s">
        <v>29</v>
      </c>
      <c r="C8" s="104">
        <v>6923.1</v>
      </c>
      <c r="D8" s="104">
        <v>6923.0950000000003</v>
      </c>
      <c r="E8" s="102">
        <f t="shared" si="0"/>
        <v>99.999927778018517</v>
      </c>
    </row>
    <row r="9" spans="1:5" x14ac:dyDescent="0.25">
      <c r="A9" s="96"/>
      <c r="B9" s="101" t="s">
        <v>31</v>
      </c>
      <c r="C9" s="102">
        <f>SUM(C10:C19)</f>
        <v>65873.138200000001</v>
      </c>
      <c r="D9" s="102">
        <f>SUM(D10:D19)</f>
        <v>65871.229149999999</v>
      </c>
      <c r="E9" s="102">
        <f t="shared" si="0"/>
        <v>99.997101929478134</v>
      </c>
    </row>
    <row r="10" spans="1:5" x14ac:dyDescent="0.25">
      <c r="A10" s="94" t="s">
        <v>7</v>
      </c>
      <c r="B10" s="95" t="s">
        <v>32</v>
      </c>
      <c r="C10" s="86">
        <v>3519.8</v>
      </c>
      <c r="D10" s="86">
        <v>3519.8</v>
      </c>
      <c r="E10" s="102">
        <f t="shared" si="0"/>
        <v>100</v>
      </c>
    </row>
    <row r="11" spans="1:5" x14ac:dyDescent="0.25">
      <c r="A11" s="94" t="s">
        <v>8</v>
      </c>
      <c r="B11" s="91" t="s">
        <v>33</v>
      </c>
      <c r="C11" s="86">
        <v>3852.5382</v>
      </c>
      <c r="D11" s="86">
        <v>3851.6276499999999</v>
      </c>
      <c r="E11" s="102">
        <f t="shared" si="0"/>
        <v>99.976364932604696</v>
      </c>
    </row>
    <row r="12" spans="1:5" x14ac:dyDescent="0.25">
      <c r="A12" s="94" t="s">
        <v>34</v>
      </c>
      <c r="B12" s="91" t="s">
        <v>35</v>
      </c>
      <c r="C12" s="86">
        <v>9812.7999999999993</v>
      </c>
      <c r="D12" s="86">
        <v>9812.7669999999998</v>
      </c>
      <c r="E12" s="102">
        <f t="shared" si="0"/>
        <v>99.999663704549164</v>
      </c>
    </row>
    <row r="13" spans="1:5" x14ac:dyDescent="0.25">
      <c r="A13" s="94" t="s">
        <v>36</v>
      </c>
      <c r="B13" s="91" t="s">
        <v>37</v>
      </c>
      <c r="C13" s="86">
        <v>6997.9</v>
      </c>
      <c r="D13" s="86">
        <v>6997.8149999999996</v>
      </c>
      <c r="E13" s="102">
        <f t="shared" si="0"/>
        <v>99.998785349890682</v>
      </c>
    </row>
    <row r="14" spans="1:5" x14ac:dyDescent="0.25">
      <c r="A14" s="94" t="s">
        <v>38</v>
      </c>
      <c r="B14" s="91" t="s">
        <v>39</v>
      </c>
      <c r="C14" s="86">
        <v>9209.2999999999993</v>
      </c>
      <c r="D14" s="86">
        <v>9209.0949999999993</v>
      </c>
      <c r="E14" s="102">
        <f t="shared" si="0"/>
        <v>99.997773989336864</v>
      </c>
    </row>
    <row r="15" spans="1:5" x14ac:dyDescent="0.25">
      <c r="A15" s="94" t="s">
        <v>40</v>
      </c>
      <c r="B15" s="91" t="s">
        <v>41</v>
      </c>
      <c r="C15" s="86">
        <v>3499</v>
      </c>
      <c r="D15" s="86">
        <v>3498.9074999999998</v>
      </c>
      <c r="E15" s="102">
        <f t="shared" si="0"/>
        <v>99.997356387539298</v>
      </c>
    </row>
    <row r="16" spans="1:5" x14ac:dyDescent="0.25">
      <c r="A16" s="94" t="s">
        <v>42</v>
      </c>
      <c r="B16" s="91" t="s">
        <v>43</v>
      </c>
      <c r="C16" s="86">
        <v>7103.9</v>
      </c>
      <c r="D16" s="86">
        <v>7103.8419999999996</v>
      </c>
      <c r="E16" s="102">
        <f t="shared" si="0"/>
        <v>99.999183547065698</v>
      </c>
    </row>
    <row r="17" spans="1:5" x14ac:dyDescent="0.25">
      <c r="A17" s="94" t="s">
        <v>44</v>
      </c>
      <c r="B17" s="91" t="s">
        <v>45</v>
      </c>
      <c r="C17" s="86">
        <v>3286.9</v>
      </c>
      <c r="D17" s="86">
        <v>3286.8525</v>
      </c>
      <c r="E17" s="102">
        <f t="shared" si="0"/>
        <v>99.998554869329752</v>
      </c>
    </row>
    <row r="18" spans="1:5" x14ac:dyDescent="0.25">
      <c r="A18" s="94" t="s">
        <v>46</v>
      </c>
      <c r="B18" s="91" t="s">
        <v>47</v>
      </c>
      <c r="C18" s="86">
        <v>11878</v>
      </c>
      <c r="D18" s="86">
        <v>11877.557500000001</v>
      </c>
      <c r="E18" s="102">
        <f t="shared" si="0"/>
        <v>99.996274625357813</v>
      </c>
    </row>
    <row r="19" spans="1:5" x14ac:dyDescent="0.25">
      <c r="A19" s="94" t="s">
        <v>48</v>
      </c>
      <c r="B19" s="91" t="s">
        <v>49</v>
      </c>
      <c r="C19" s="86">
        <v>6713</v>
      </c>
      <c r="D19" s="86">
        <v>6712.9650000000001</v>
      </c>
      <c r="E19" s="102">
        <f t="shared" si="0"/>
        <v>99.999478623566219</v>
      </c>
    </row>
    <row r="20" spans="1:5" x14ac:dyDescent="0.25">
      <c r="A20" s="100"/>
      <c r="B20" s="99" t="s">
        <v>9</v>
      </c>
      <c r="C20" s="98">
        <f>C6+C9</f>
        <v>85834.53820000001</v>
      </c>
      <c r="D20" s="98">
        <f>D6+D9</f>
        <v>85832.541649999999</v>
      </c>
      <c r="E20" s="98">
        <f>D20/C20*100</f>
        <v>99.997673954981437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tabSelected="1" workbookViewId="0">
      <selection activeCell="L21" sqref="L21"/>
    </sheetView>
  </sheetViews>
  <sheetFormatPr defaultRowHeight="15" x14ac:dyDescent="0.25"/>
  <cols>
    <col min="1" max="1" width="6.140625" bestFit="1" customWidth="1"/>
    <col min="2" max="2" width="29.42578125" customWidth="1"/>
    <col min="3" max="3" width="20.85546875" customWidth="1"/>
    <col min="4" max="4" width="16.140625" customWidth="1"/>
    <col min="5" max="5" width="20.42578125" customWidth="1"/>
  </cols>
  <sheetData>
    <row r="1" spans="1:5" ht="15.75" x14ac:dyDescent="0.25">
      <c r="A1" s="107" t="s">
        <v>0</v>
      </c>
      <c r="B1" s="110"/>
      <c r="C1" s="110"/>
      <c r="D1" s="110"/>
      <c r="E1" s="110"/>
    </row>
    <row r="2" spans="1:5" ht="39" customHeight="1" x14ac:dyDescent="0.25">
      <c r="A2" s="111" t="s">
        <v>94</v>
      </c>
      <c r="B2" s="120"/>
      <c r="C2" s="120"/>
      <c r="D2" s="120"/>
      <c r="E2" s="120"/>
    </row>
    <row r="3" spans="1:5" ht="15.75" x14ac:dyDescent="0.25">
      <c r="A3" s="109" t="s">
        <v>98</v>
      </c>
      <c r="B3" s="110"/>
      <c r="C3" s="110"/>
      <c r="D3" s="110"/>
      <c r="E3" s="110"/>
    </row>
    <row r="4" spans="1:5" ht="15.75" x14ac:dyDescent="0.25">
      <c r="A4" s="83"/>
      <c r="B4" s="84" t="s">
        <v>1</v>
      </c>
      <c r="C4" s="85"/>
      <c r="D4" s="85"/>
      <c r="E4" s="85" t="s">
        <v>3</v>
      </c>
    </row>
    <row r="5" spans="1:5" ht="105" x14ac:dyDescent="0.25">
      <c r="A5" s="89" t="s">
        <v>4</v>
      </c>
      <c r="B5" s="89" t="s">
        <v>25</v>
      </c>
      <c r="C5" s="90" t="s">
        <v>102</v>
      </c>
      <c r="D5" s="90" t="s">
        <v>95</v>
      </c>
      <c r="E5" s="90" t="s">
        <v>100</v>
      </c>
    </row>
    <row r="6" spans="1:5" x14ac:dyDescent="0.25">
      <c r="A6" s="92"/>
      <c r="B6" s="101" t="s">
        <v>26</v>
      </c>
      <c r="C6" s="102">
        <f>C7+C8</f>
        <v>7080.5</v>
      </c>
      <c r="D6" s="102">
        <f>D7+D8</f>
        <v>7080.5</v>
      </c>
      <c r="E6" s="102">
        <f>D6/C6*100</f>
        <v>100</v>
      </c>
    </row>
    <row r="7" spans="1:5" x14ac:dyDescent="0.25">
      <c r="A7" s="94" t="s">
        <v>27</v>
      </c>
      <c r="B7" s="103" t="s">
        <v>28</v>
      </c>
      <c r="C7" s="97">
        <v>5908.9</v>
      </c>
      <c r="D7" s="97">
        <v>5908.9</v>
      </c>
      <c r="E7" s="102">
        <f t="shared" ref="E7:E19" si="0">D7/C7*100</f>
        <v>100</v>
      </c>
    </row>
    <row r="8" spans="1:5" x14ac:dyDescent="0.25">
      <c r="A8" s="94" t="s">
        <v>5</v>
      </c>
      <c r="B8" s="103" t="s">
        <v>29</v>
      </c>
      <c r="C8" s="104">
        <v>1171.5999999999999</v>
      </c>
      <c r="D8" s="104">
        <v>1171.5999999999999</v>
      </c>
      <c r="E8" s="102">
        <f t="shared" si="0"/>
        <v>100</v>
      </c>
    </row>
    <row r="9" spans="1:5" x14ac:dyDescent="0.25">
      <c r="A9" s="96"/>
      <c r="B9" s="101" t="s">
        <v>31</v>
      </c>
      <c r="C9" s="102">
        <f>SUM(C10:C19)</f>
        <v>13126.200000000004</v>
      </c>
      <c r="D9" s="102">
        <f>SUM(D10:D19)</f>
        <v>13126.160000000003</v>
      </c>
      <c r="E9" s="102">
        <f t="shared" si="0"/>
        <v>99.999695265956632</v>
      </c>
    </row>
    <row r="10" spans="1:5" x14ac:dyDescent="0.25">
      <c r="A10" s="94" t="s">
        <v>7</v>
      </c>
      <c r="B10" s="95" t="s">
        <v>32</v>
      </c>
      <c r="C10" s="86">
        <v>707.7</v>
      </c>
      <c r="D10" s="86">
        <v>707.7</v>
      </c>
      <c r="E10" s="102">
        <f t="shared" si="0"/>
        <v>100</v>
      </c>
    </row>
    <row r="11" spans="1:5" x14ac:dyDescent="0.25">
      <c r="A11" s="94" t="s">
        <v>8</v>
      </c>
      <c r="B11" s="91" t="s">
        <v>33</v>
      </c>
      <c r="C11" s="86">
        <v>603</v>
      </c>
      <c r="D11" s="86">
        <v>603</v>
      </c>
      <c r="E11" s="102">
        <f t="shared" si="0"/>
        <v>100</v>
      </c>
    </row>
    <row r="12" spans="1:5" x14ac:dyDescent="0.25">
      <c r="A12" s="94" t="s">
        <v>34</v>
      </c>
      <c r="B12" s="91" t="s">
        <v>35</v>
      </c>
      <c r="C12" s="86">
        <v>2090.4</v>
      </c>
      <c r="D12" s="86">
        <v>2090.4</v>
      </c>
      <c r="E12" s="102">
        <f t="shared" si="0"/>
        <v>100</v>
      </c>
    </row>
    <row r="13" spans="1:5" x14ac:dyDescent="0.25">
      <c r="A13" s="94" t="s">
        <v>36</v>
      </c>
      <c r="B13" s="91" t="s">
        <v>37</v>
      </c>
      <c r="C13" s="86">
        <v>1797.6</v>
      </c>
      <c r="D13" s="86">
        <v>1797.6</v>
      </c>
      <c r="E13" s="102">
        <f t="shared" si="0"/>
        <v>100</v>
      </c>
    </row>
    <row r="14" spans="1:5" x14ac:dyDescent="0.25">
      <c r="A14" s="94" t="s">
        <v>38</v>
      </c>
      <c r="B14" s="91" t="s">
        <v>39</v>
      </c>
      <c r="C14" s="86">
        <v>1818</v>
      </c>
      <c r="D14" s="86">
        <v>1818</v>
      </c>
      <c r="E14" s="102">
        <f t="shared" si="0"/>
        <v>100</v>
      </c>
    </row>
    <row r="15" spans="1:5" x14ac:dyDescent="0.25">
      <c r="A15" s="94" t="s">
        <v>40</v>
      </c>
      <c r="B15" s="91" t="s">
        <v>41</v>
      </c>
      <c r="C15" s="86">
        <v>522.6</v>
      </c>
      <c r="D15" s="86">
        <v>522.6</v>
      </c>
      <c r="E15" s="102">
        <f t="shared" si="0"/>
        <v>100</v>
      </c>
    </row>
    <row r="16" spans="1:5" x14ac:dyDescent="0.25">
      <c r="A16" s="94" t="s">
        <v>42</v>
      </c>
      <c r="B16" s="91" t="s">
        <v>43</v>
      </c>
      <c r="C16" s="86">
        <v>1447.2</v>
      </c>
      <c r="D16" s="86">
        <v>1447.2</v>
      </c>
      <c r="E16" s="102">
        <f t="shared" si="0"/>
        <v>100</v>
      </c>
    </row>
    <row r="17" spans="1:5" x14ac:dyDescent="0.25">
      <c r="A17" s="94" t="s">
        <v>44</v>
      </c>
      <c r="B17" s="91" t="s">
        <v>45</v>
      </c>
      <c r="C17" s="86">
        <v>443.2</v>
      </c>
      <c r="D17" s="86">
        <v>443.2</v>
      </c>
      <c r="E17" s="102">
        <f t="shared" si="0"/>
        <v>100</v>
      </c>
    </row>
    <row r="18" spans="1:5" x14ac:dyDescent="0.25">
      <c r="A18" s="94" t="s">
        <v>46</v>
      </c>
      <c r="B18" s="91" t="s">
        <v>47</v>
      </c>
      <c r="C18" s="86">
        <v>2565.3000000000002</v>
      </c>
      <c r="D18" s="86">
        <v>2565.2600000000002</v>
      </c>
      <c r="E18" s="102">
        <f t="shared" si="0"/>
        <v>99.998440728179943</v>
      </c>
    </row>
    <row r="19" spans="1:5" x14ac:dyDescent="0.25">
      <c r="A19" s="94" t="s">
        <v>48</v>
      </c>
      <c r="B19" s="91" t="s">
        <v>49</v>
      </c>
      <c r="C19" s="86">
        <v>1131.2</v>
      </c>
      <c r="D19" s="86">
        <v>1131.2</v>
      </c>
      <c r="E19" s="102">
        <f t="shared" si="0"/>
        <v>100</v>
      </c>
    </row>
    <row r="20" spans="1:5" x14ac:dyDescent="0.25">
      <c r="A20" s="100"/>
      <c r="B20" s="99" t="s">
        <v>9</v>
      </c>
      <c r="C20" s="98">
        <f>C6+C9</f>
        <v>20206.700000000004</v>
      </c>
      <c r="D20" s="98">
        <f>D6+D9</f>
        <v>20206.660000000003</v>
      </c>
      <c r="E20" s="98">
        <f>D20/C20*100</f>
        <v>99.999802045856072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0"/>
  <sheetViews>
    <sheetView tabSelected="1" zoomScaleSheetLayoutView="80" workbookViewId="0">
      <selection activeCell="L21" sqref="L21"/>
    </sheetView>
  </sheetViews>
  <sheetFormatPr defaultColWidth="15.7109375" defaultRowHeight="15.75" x14ac:dyDescent="0.25"/>
  <cols>
    <col min="1" max="1" width="6.570312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15" x14ac:dyDescent="0.25">
      <c r="A1" s="107" t="s">
        <v>0</v>
      </c>
      <c r="B1" s="110"/>
      <c r="C1" s="110"/>
      <c r="D1" s="110"/>
      <c r="E1" s="110"/>
    </row>
    <row r="2" spans="1:15" x14ac:dyDescent="0.25">
      <c r="A2" s="121" t="s">
        <v>2</v>
      </c>
      <c r="B2" s="110"/>
      <c r="C2" s="110"/>
      <c r="D2" s="110"/>
      <c r="E2" s="110"/>
    </row>
    <row r="3" spans="1:15" x14ac:dyDescent="0.25">
      <c r="A3" s="109" t="s">
        <v>103</v>
      </c>
      <c r="B3" s="110"/>
      <c r="C3" s="110"/>
      <c r="D3" s="110"/>
      <c r="E3" s="110"/>
    </row>
    <row r="4" spans="1:15" x14ac:dyDescent="0.25">
      <c r="A4" s="83"/>
      <c r="B4" s="84" t="s">
        <v>1</v>
      </c>
      <c r="C4" s="85"/>
      <c r="D4" s="85"/>
      <c r="E4" s="85" t="s">
        <v>3</v>
      </c>
    </row>
    <row r="5" spans="1:15" ht="136.5" customHeight="1" x14ac:dyDescent="0.25">
      <c r="A5" s="89" t="s">
        <v>4</v>
      </c>
      <c r="B5" s="89" t="s">
        <v>10</v>
      </c>
      <c r="C5" s="90" t="s">
        <v>24</v>
      </c>
      <c r="D5" s="90" t="s">
        <v>104</v>
      </c>
      <c r="E5" s="90" t="s">
        <v>105</v>
      </c>
    </row>
    <row r="6" spans="1:15" s="6" customFormat="1" ht="15" customHeight="1" x14ac:dyDescent="0.25">
      <c r="A6" s="22" t="s">
        <v>7</v>
      </c>
      <c r="B6" s="9" t="s">
        <v>6</v>
      </c>
      <c r="C6" s="88">
        <f>C7</f>
        <v>5459.5</v>
      </c>
      <c r="D6" s="88">
        <f>D7</f>
        <v>5392.2</v>
      </c>
      <c r="E6" s="40">
        <f t="shared" ref="E6:E19" si="0">D6/C6*100</f>
        <v>98.767286381536763</v>
      </c>
    </row>
    <row r="7" spans="1:15" s="47" customFormat="1" ht="29.25" customHeight="1" x14ac:dyDescent="0.25">
      <c r="A7" s="37" t="s">
        <v>17</v>
      </c>
      <c r="B7" s="38" t="s">
        <v>12</v>
      </c>
      <c r="C7" s="41">
        <f>SUM(C8:C19)</f>
        <v>5459.5</v>
      </c>
      <c r="D7" s="41">
        <f>SUM(D8:D19)</f>
        <v>5392.2</v>
      </c>
      <c r="E7" s="40">
        <f t="shared" si="0"/>
        <v>98.767286381536763</v>
      </c>
      <c r="F7" s="42"/>
      <c r="G7" s="43"/>
      <c r="H7" s="44"/>
      <c r="I7" s="45"/>
      <c r="J7" s="45"/>
      <c r="K7" s="45"/>
      <c r="L7" s="46"/>
      <c r="M7" s="46"/>
      <c r="N7" s="46"/>
      <c r="O7" s="46"/>
    </row>
    <row r="8" spans="1:15" ht="15" customHeight="1" x14ac:dyDescent="0.25">
      <c r="A8" s="23"/>
      <c r="B8" s="10" t="s">
        <v>57</v>
      </c>
      <c r="C8" s="87">
        <v>972.7</v>
      </c>
      <c r="D8" s="87">
        <v>972.7</v>
      </c>
      <c r="E8" s="88">
        <f t="shared" si="0"/>
        <v>100</v>
      </c>
    </row>
    <row r="9" spans="1:15" ht="15" customHeight="1" x14ac:dyDescent="0.25">
      <c r="A9" s="23"/>
      <c r="B9" s="10" t="s">
        <v>58</v>
      </c>
      <c r="C9" s="87">
        <v>473.9</v>
      </c>
      <c r="D9" s="87">
        <v>429.8</v>
      </c>
      <c r="E9" s="88">
        <f t="shared" si="0"/>
        <v>90.694239290989671</v>
      </c>
    </row>
    <row r="10" spans="1:15" ht="15" customHeight="1" x14ac:dyDescent="0.25">
      <c r="A10" s="23"/>
      <c r="B10" s="10" t="s">
        <v>59</v>
      </c>
      <c r="C10" s="87">
        <v>473.9</v>
      </c>
      <c r="D10" s="87">
        <v>451.5</v>
      </c>
      <c r="E10" s="88">
        <f t="shared" si="0"/>
        <v>95.273264401772522</v>
      </c>
    </row>
    <row r="11" spans="1:15" ht="15" customHeight="1" x14ac:dyDescent="0.25">
      <c r="A11" s="23"/>
      <c r="B11" s="10" t="s">
        <v>60</v>
      </c>
      <c r="C11" s="87">
        <v>473.9</v>
      </c>
      <c r="D11" s="87">
        <v>473.9</v>
      </c>
      <c r="E11" s="88">
        <f t="shared" si="0"/>
        <v>100</v>
      </c>
    </row>
    <row r="12" spans="1:15" ht="15" customHeight="1" x14ac:dyDescent="0.25">
      <c r="A12" s="23"/>
      <c r="B12" s="10" t="s">
        <v>61</v>
      </c>
      <c r="C12" s="87">
        <v>273.89999999999998</v>
      </c>
      <c r="D12" s="87">
        <v>273.89999999999998</v>
      </c>
      <c r="E12" s="88">
        <f t="shared" si="0"/>
        <v>100</v>
      </c>
    </row>
    <row r="13" spans="1:15" ht="15" customHeight="1" x14ac:dyDescent="0.25">
      <c r="A13" s="23"/>
      <c r="B13" s="10" t="s">
        <v>62</v>
      </c>
      <c r="C13" s="87">
        <v>473.9</v>
      </c>
      <c r="D13" s="87">
        <v>473.9</v>
      </c>
      <c r="E13" s="88">
        <f t="shared" si="0"/>
        <v>100</v>
      </c>
    </row>
    <row r="14" spans="1:15" ht="15" customHeight="1" x14ac:dyDescent="0.25">
      <c r="A14" s="23"/>
      <c r="B14" s="10" t="s">
        <v>63</v>
      </c>
      <c r="C14" s="87">
        <v>273.89999999999998</v>
      </c>
      <c r="D14" s="87">
        <v>273.89999999999998</v>
      </c>
      <c r="E14" s="88">
        <f t="shared" si="0"/>
        <v>100</v>
      </c>
    </row>
    <row r="15" spans="1:15" ht="15" customHeight="1" x14ac:dyDescent="0.25">
      <c r="A15" s="23"/>
      <c r="B15" s="10" t="s">
        <v>64</v>
      </c>
      <c r="C15" s="87">
        <v>473.9</v>
      </c>
      <c r="D15" s="87">
        <v>473.9</v>
      </c>
      <c r="E15" s="88">
        <f t="shared" si="0"/>
        <v>100</v>
      </c>
    </row>
    <row r="16" spans="1:15" ht="15" customHeight="1" x14ac:dyDescent="0.25">
      <c r="A16" s="23"/>
      <c r="B16" s="10" t="s">
        <v>65</v>
      </c>
      <c r="C16" s="87">
        <v>273.89999999999998</v>
      </c>
      <c r="D16" s="87">
        <v>273.89999999999998</v>
      </c>
      <c r="E16" s="88">
        <f t="shared" si="0"/>
        <v>100</v>
      </c>
    </row>
    <row r="17" spans="1:5" ht="15" customHeight="1" x14ac:dyDescent="0.25">
      <c r="A17" s="23"/>
      <c r="B17" s="10" t="s">
        <v>66</v>
      </c>
      <c r="C17" s="87">
        <v>473.9</v>
      </c>
      <c r="D17" s="87">
        <v>473.9</v>
      </c>
      <c r="E17" s="88">
        <f t="shared" si="0"/>
        <v>100</v>
      </c>
    </row>
    <row r="18" spans="1:5" s="6" customFormat="1" ht="15" customHeight="1" x14ac:dyDescent="0.25">
      <c r="A18" s="23"/>
      <c r="B18" s="10" t="s">
        <v>67</v>
      </c>
      <c r="C18" s="87">
        <v>273.89999999999998</v>
      </c>
      <c r="D18" s="87">
        <v>273.89999999999998</v>
      </c>
      <c r="E18" s="88">
        <f t="shared" si="0"/>
        <v>100</v>
      </c>
    </row>
    <row r="19" spans="1:5" ht="15" customHeight="1" x14ac:dyDescent="0.25">
      <c r="A19" s="23"/>
      <c r="B19" s="10" t="s">
        <v>68</v>
      </c>
      <c r="C19" s="87">
        <v>547.79999999999995</v>
      </c>
      <c r="D19" s="87">
        <v>547</v>
      </c>
      <c r="E19" s="88">
        <f t="shared" si="0"/>
        <v>99.853961299744441</v>
      </c>
    </row>
    <row r="20" spans="1:5" s="6" customFormat="1" ht="15" customHeight="1" x14ac:dyDescent="0.25">
      <c r="A20" s="22"/>
      <c r="B20" s="9" t="s">
        <v>9</v>
      </c>
      <c r="C20" s="88">
        <f>C6</f>
        <v>5459.5</v>
      </c>
      <c r="D20" s="88">
        <f>SUM(D8:D19)</f>
        <v>5392.2</v>
      </c>
      <c r="E20" s="88">
        <f>D20/C20*100</f>
        <v>98.767286381536763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0"/>
  <sheetViews>
    <sheetView tabSelected="1" zoomScaleSheetLayoutView="80" workbookViewId="0">
      <selection activeCell="L21" sqref="L21"/>
    </sheetView>
  </sheetViews>
  <sheetFormatPr defaultRowHeight="15.75" x14ac:dyDescent="0.25"/>
  <cols>
    <col min="1" max="1" width="6.570312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9.140625" style="1"/>
  </cols>
  <sheetData>
    <row r="1" spans="1:15" x14ac:dyDescent="0.25">
      <c r="A1" s="107" t="s">
        <v>0</v>
      </c>
      <c r="B1" s="110"/>
      <c r="C1" s="110"/>
      <c r="D1" s="110"/>
      <c r="E1" s="110"/>
    </row>
    <row r="2" spans="1:15" x14ac:dyDescent="0.25">
      <c r="A2" s="121" t="s">
        <v>2</v>
      </c>
      <c r="B2" s="110"/>
      <c r="C2" s="110"/>
      <c r="D2" s="110"/>
      <c r="E2" s="110"/>
    </row>
    <row r="3" spans="1:15" x14ac:dyDescent="0.25">
      <c r="A3" s="109" t="s">
        <v>103</v>
      </c>
      <c r="B3" s="110"/>
      <c r="C3" s="110"/>
      <c r="D3" s="110"/>
      <c r="E3" s="110"/>
    </row>
    <row r="4" spans="1:15" x14ac:dyDescent="0.25">
      <c r="A4" s="83"/>
      <c r="B4" s="84" t="s">
        <v>1</v>
      </c>
      <c r="C4" s="85"/>
      <c r="D4" s="85"/>
      <c r="E4" s="85" t="s">
        <v>3</v>
      </c>
    </row>
    <row r="5" spans="1:15" ht="140.25" customHeight="1" x14ac:dyDescent="0.25">
      <c r="A5" s="89" t="s">
        <v>4</v>
      </c>
      <c r="B5" s="89" t="s">
        <v>10</v>
      </c>
      <c r="C5" s="90" t="s">
        <v>24</v>
      </c>
      <c r="D5" s="90" t="s">
        <v>104</v>
      </c>
      <c r="E5" s="90" t="s">
        <v>106</v>
      </c>
    </row>
    <row r="6" spans="1:15" s="6" customFormat="1" ht="15" customHeight="1" x14ac:dyDescent="0.25">
      <c r="A6" s="22" t="s">
        <v>7</v>
      </c>
      <c r="B6" s="9" t="s">
        <v>6</v>
      </c>
      <c r="C6" s="88">
        <f>C7</f>
        <v>4052.3999999999992</v>
      </c>
      <c r="D6" s="88">
        <f>D7</f>
        <v>4046.1999999999994</v>
      </c>
      <c r="E6" s="88">
        <f>D6/C6*100</f>
        <v>99.847004244398391</v>
      </c>
    </row>
    <row r="7" spans="1:15" s="47" customFormat="1" ht="53.25" customHeight="1" x14ac:dyDescent="0.25">
      <c r="A7" s="37" t="s">
        <v>19</v>
      </c>
      <c r="B7" s="38" t="s">
        <v>13</v>
      </c>
      <c r="C7" s="41">
        <f>SUM(C8:C19)</f>
        <v>4052.3999999999992</v>
      </c>
      <c r="D7" s="41">
        <f>SUM(D8:D19)</f>
        <v>4046.1999999999994</v>
      </c>
      <c r="E7" s="40">
        <f t="shared" ref="E7:E20" si="0">D7/C7*100</f>
        <v>99.847004244398391</v>
      </c>
      <c r="F7" s="42"/>
      <c r="G7" s="43"/>
      <c r="H7" s="44"/>
      <c r="I7" s="45"/>
      <c r="J7" s="45"/>
      <c r="K7" s="45"/>
      <c r="L7" s="46"/>
      <c r="M7" s="46"/>
      <c r="N7" s="46"/>
      <c r="O7" s="46"/>
    </row>
    <row r="8" spans="1:15" ht="15" customHeight="1" x14ac:dyDescent="0.25">
      <c r="A8" s="23"/>
      <c r="B8" s="10" t="s">
        <v>57</v>
      </c>
      <c r="C8" s="87">
        <v>337.7</v>
      </c>
      <c r="D8" s="87">
        <v>331.5</v>
      </c>
      <c r="E8" s="87">
        <f t="shared" si="0"/>
        <v>98.164050932780583</v>
      </c>
    </row>
    <row r="9" spans="1:15" ht="15" customHeight="1" x14ac:dyDescent="0.25">
      <c r="A9" s="23"/>
      <c r="B9" s="10" t="s">
        <v>58</v>
      </c>
      <c r="C9" s="87">
        <v>337.7</v>
      </c>
      <c r="D9" s="87">
        <v>337.7</v>
      </c>
      <c r="E9" s="87">
        <f t="shared" si="0"/>
        <v>100</v>
      </c>
    </row>
    <row r="10" spans="1:15" ht="15" customHeight="1" x14ac:dyDescent="0.25">
      <c r="A10" s="23"/>
      <c r="B10" s="10" t="s">
        <v>59</v>
      </c>
      <c r="C10" s="87">
        <v>337.7</v>
      </c>
      <c r="D10" s="87">
        <v>337.7</v>
      </c>
      <c r="E10" s="87">
        <f t="shared" si="0"/>
        <v>100</v>
      </c>
    </row>
    <row r="11" spans="1:15" ht="15" customHeight="1" x14ac:dyDescent="0.25">
      <c r="A11" s="23"/>
      <c r="B11" s="10" t="s">
        <v>60</v>
      </c>
      <c r="C11" s="87">
        <v>337.7</v>
      </c>
      <c r="D11" s="87">
        <v>337.7</v>
      </c>
      <c r="E11" s="87">
        <f t="shared" si="0"/>
        <v>100</v>
      </c>
    </row>
    <row r="12" spans="1:15" ht="15" customHeight="1" x14ac:dyDescent="0.25">
      <c r="A12" s="23"/>
      <c r="B12" s="10" t="s">
        <v>61</v>
      </c>
      <c r="C12" s="87">
        <v>337.7</v>
      </c>
      <c r="D12" s="87">
        <v>337.7</v>
      </c>
      <c r="E12" s="87">
        <f t="shared" si="0"/>
        <v>100</v>
      </c>
    </row>
    <row r="13" spans="1:15" ht="15" customHeight="1" x14ac:dyDescent="0.25">
      <c r="A13" s="23"/>
      <c r="B13" s="10" t="s">
        <v>62</v>
      </c>
      <c r="C13" s="87">
        <v>337.7</v>
      </c>
      <c r="D13" s="87">
        <v>337.7</v>
      </c>
      <c r="E13" s="87">
        <f t="shared" si="0"/>
        <v>100</v>
      </c>
    </row>
    <row r="14" spans="1:15" ht="15" customHeight="1" x14ac:dyDescent="0.25">
      <c r="A14" s="23"/>
      <c r="B14" s="10" t="s">
        <v>63</v>
      </c>
      <c r="C14" s="87">
        <v>337.7</v>
      </c>
      <c r="D14" s="87">
        <v>337.7</v>
      </c>
      <c r="E14" s="87">
        <f t="shared" si="0"/>
        <v>100</v>
      </c>
    </row>
    <row r="15" spans="1:15" ht="15" customHeight="1" x14ac:dyDescent="0.25">
      <c r="A15" s="23"/>
      <c r="B15" s="10" t="s">
        <v>64</v>
      </c>
      <c r="C15" s="87">
        <v>337.7</v>
      </c>
      <c r="D15" s="87">
        <v>337.7</v>
      </c>
      <c r="E15" s="87">
        <f t="shared" si="0"/>
        <v>100</v>
      </c>
    </row>
    <row r="16" spans="1:15" ht="15" customHeight="1" x14ac:dyDescent="0.25">
      <c r="A16" s="23"/>
      <c r="B16" s="10" t="s">
        <v>65</v>
      </c>
      <c r="C16" s="87">
        <v>337.7</v>
      </c>
      <c r="D16" s="87">
        <v>337.7</v>
      </c>
      <c r="E16" s="87">
        <f t="shared" si="0"/>
        <v>100</v>
      </c>
    </row>
    <row r="17" spans="1:5" ht="15" customHeight="1" x14ac:dyDescent="0.25">
      <c r="A17" s="23"/>
      <c r="B17" s="10" t="s">
        <v>66</v>
      </c>
      <c r="C17" s="87">
        <v>337.7</v>
      </c>
      <c r="D17" s="87">
        <v>337.7</v>
      </c>
      <c r="E17" s="87">
        <f t="shared" si="0"/>
        <v>100</v>
      </c>
    </row>
    <row r="18" spans="1:5" s="6" customFormat="1" ht="15" customHeight="1" x14ac:dyDescent="0.25">
      <c r="A18" s="23"/>
      <c r="B18" s="10" t="s">
        <v>67</v>
      </c>
      <c r="C18" s="87">
        <v>337.7</v>
      </c>
      <c r="D18" s="87">
        <v>337.7</v>
      </c>
      <c r="E18" s="87">
        <f t="shared" si="0"/>
        <v>100</v>
      </c>
    </row>
    <row r="19" spans="1:5" ht="15" customHeight="1" x14ac:dyDescent="0.25">
      <c r="A19" s="23"/>
      <c r="B19" s="10" t="s">
        <v>68</v>
      </c>
      <c r="C19" s="87">
        <v>337.7</v>
      </c>
      <c r="D19" s="87">
        <v>337.7</v>
      </c>
      <c r="E19" s="87">
        <f t="shared" si="0"/>
        <v>100</v>
      </c>
    </row>
    <row r="20" spans="1:5" s="6" customFormat="1" ht="15" customHeight="1" x14ac:dyDescent="0.25">
      <c r="A20" s="22"/>
      <c r="B20" s="9" t="s">
        <v>9</v>
      </c>
      <c r="C20" s="88">
        <f>SUM(C8:C19)</f>
        <v>4052.3999999999992</v>
      </c>
      <c r="D20" s="88">
        <f>SUM(D8:D19)</f>
        <v>4046.1999999999994</v>
      </c>
      <c r="E20" s="88">
        <f t="shared" si="0"/>
        <v>99.847004244398391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7"/>
  <sheetViews>
    <sheetView tabSelected="1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9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35.450000000000003" customHeight="1" x14ac:dyDescent="0.25">
      <c r="A2" s="108" t="s">
        <v>51</v>
      </c>
      <c r="B2" s="108"/>
      <c r="C2" s="108"/>
      <c r="D2" s="108"/>
      <c r="E2" s="108"/>
      <c r="F2" s="108"/>
      <c r="G2" s="108"/>
      <c r="H2" s="108"/>
      <c r="I2" s="108"/>
    </row>
    <row r="3" spans="1:9" x14ac:dyDescent="0.25">
      <c r="A3" s="109" t="s">
        <v>98</v>
      </c>
      <c r="B3" s="109"/>
      <c r="C3" s="109"/>
      <c r="D3" s="109"/>
      <c r="E3" s="109"/>
      <c r="F3" s="109"/>
      <c r="G3" s="109"/>
      <c r="H3" s="109"/>
      <c r="I3" s="109"/>
    </row>
    <row r="4" spans="1:9" x14ac:dyDescent="0.25">
      <c r="A4" s="83"/>
      <c r="B4" s="84" t="s">
        <v>1</v>
      </c>
      <c r="C4" s="85"/>
      <c r="D4" s="85"/>
      <c r="E4" s="106" t="s">
        <v>3</v>
      </c>
      <c r="F4" s="106"/>
      <c r="G4" s="106"/>
      <c r="H4" s="106"/>
      <c r="I4" s="106"/>
    </row>
    <row r="5" spans="1:9" ht="143.25" customHeight="1" x14ac:dyDescent="0.25">
      <c r="A5" s="105" t="s">
        <v>4</v>
      </c>
      <c r="B5" s="105" t="s">
        <v>25</v>
      </c>
      <c r="C5" s="11" t="s">
        <v>24</v>
      </c>
      <c r="D5" s="90" t="s">
        <v>95</v>
      </c>
      <c r="E5" s="90" t="s">
        <v>96</v>
      </c>
      <c r="F5" s="83"/>
      <c r="G5" s="83"/>
      <c r="H5" s="83"/>
      <c r="I5" s="83"/>
    </row>
    <row r="6" spans="1:9" s="15" customFormat="1" ht="15" customHeight="1" x14ac:dyDescent="0.25">
      <c r="A6" s="19"/>
      <c r="B6" s="13" t="s">
        <v>31</v>
      </c>
      <c r="C6" s="88">
        <f t="shared" ref="C6:D6" si="0">SUM(C7:C16)</f>
        <v>21711.600000000002</v>
      </c>
      <c r="D6" s="88">
        <f t="shared" si="0"/>
        <v>21711.600000000002</v>
      </c>
      <c r="E6" s="88">
        <f t="shared" ref="E6:E17" si="1">D6/C6*100</f>
        <v>100</v>
      </c>
    </row>
    <row r="7" spans="1:9" s="21" customFormat="1" ht="15" customHeight="1" x14ac:dyDescent="0.25">
      <c r="A7" s="16" t="s">
        <v>7</v>
      </c>
      <c r="B7" s="8" t="s">
        <v>32</v>
      </c>
      <c r="C7" s="87">
        <v>1246.5</v>
      </c>
      <c r="D7" s="87">
        <v>1246.5</v>
      </c>
      <c r="E7" s="87">
        <f t="shared" si="1"/>
        <v>100</v>
      </c>
    </row>
    <row r="8" spans="1:9" s="15" customFormat="1" ht="15" customHeight="1" x14ac:dyDescent="0.25">
      <c r="A8" s="16" t="s">
        <v>8</v>
      </c>
      <c r="B8" s="7" t="s">
        <v>33</v>
      </c>
      <c r="C8" s="87">
        <v>1118.5</v>
      </c>
      <c r="D8" s="87">
        <v>1118.5</v>
      </c>
      <c r="E8" s="87">
        <f t="shared" si="1"/>
        <v>100</v>
      </c>
    </row>
    <row r="9" spans="1:9" s="15" customFormat="1" ht="15" customHeight="1" x14ac:dyDescent="0.25">
      <c r="A9" s="16" t="s">
        <v>34</v>
      </c>
      <c r="B9" s="7" t="s">
        <v>35</v>
      </c>
      <c r="C9" s="87">
        <v>3437.6</v>
      </c>
      <c r="D9" s="87">
        <v>3437.6</v>
      </c>
      <c r="E9" s="87">
        <f t="shared" si="1"/>
        <v>100</v>
      </c>
    </row>
    <row r="10" spans="1:9" s="15" customFormat="1" ht="15" customHeight="1" x14ac:dyDescent="0.25">
      <c r="A10" s="16" t="s">
        <v>36</v>
      </c>
      <c r="B10" s="7" t="s">
        <v>37</v>
      </c>
      <c r="C10" s="87">
        <v>2263.6999999999998</v>
      </c>
      <c r="D10" s="87">
        <v>2263.6999999999998</v>
      </c>
      <c r="E10" s="87">
        <f t="shared" si="1"/>
        <v>100</v>
      </c>
    </row>
    <row r="11" spans="1:9" s="21" customFormat="1" ht="15" customHeight="1" x14ac:dyDescent="0.25">
      <c r="A11" s="16" t="s">
        <v>38</v>
      </c>
      <c r="B11" s="7" t="s">
        <v>39</v>
      </c>
      <c r="C11" s="87">
        <v>3104.7</v>
      </c>
      <c r="D11" s="87">
        <v>3104.7</v>
      </c>
      <c r="E11" s="87">
        <f t="shared" si="1"/>
        <v>100</v>
      </c>
    </row>
    <row r="12" spans="1:9" s="15" customFormat="1" ht="15" customHeight="1" x14ac:dyDescent="0.25">
      <c r="A12" s="16" t="s">
        <v>40</v>
      </c>
      <c r="B12" s="7" t="s">
        <v>41</v>
      </c>
      <c r="C12" s="87">
        <v>1106.9000000000001</v>
      </c>
      <c r="D12" s="87">
        <v>1106.9000000000001</v>
      </c>
      <c r="E12" s="87">
        <f t="shared" si="1"/>
        <v>100</v>
      </c>
    </row>
    <row r="13" spans="1:9" s="21" customFormat="1" ht="15" customHeight="1" x14ac:dyDescent="0.25">
      <c r="A13" s="16" t="s">
        <v>42</v>
      </c>
      <c r="B13" s="7" t="s">
        <v>43</v>
      </c>
      <c r="C13" s="87">
        <v>2054.1999999999998</v>
      </c>
      <c r="D13" s="87">
        <v>2054.1999999999998</v>
      </c>
      <c r="E13" s="87">
        <f t="shared" si="1"/>
        <v>100</v>
      </c>
    </row>
    <row r="14" spans="1:9" s="15" customFormat="1" ht="15" customHeight="1" x14ac:dyDescent="0.25">
      <c r="A14" s="16" t="s">
        <v>44</v>
      </c>
      <c r="B14" s="7" t="s">
        <v>45</v>
      </c>
      <c r="C14" s="87">
        <v>1618.7</v>
      </c>
      <c r="D14" s="87">
        <v>1618.7</v>
      </c>
      <c r="E14" s="87">
        <f t="shared" si="1"/>
        <v>100</v>
      </c>
    </row>
    <row r="15" spans="1:9" s="21" customFormat="1" ht="15" customHeight="1" x14ac:dyDescent="0.25">
      <c r="A15" s="16" t="s">
        <v>46</v>
      </c>
      <c r="B15" s="7" t="s">
        <v>47</v>
      </c>
      <c r="C15" s="87">
        <v>3567.9</v>
      </c>
      <c r="D15" s="87">
        <v>3567.9</v>
      </c>
      <c r="E15" s="87">
        <f t="shared" si="1"/>
        <v>100</v>
      </c>
    </row>
    <row r="16" spans="1:9" s="15" customFormat="1" ht="15" customHeight="1" x14ac:dyDescent="0.25">
      <c r="A16" s="16" t="s">
        <v>48</v>
      </c>
      <c r="B16" s="7" t="s">
        <v>49</v>
      </c>
      <c r="C16" s="87">
        <v>2192.9</v>
      </c>
      <c r="D16" s="87">
        <v>2192.9</v>
      </c>
      <c r="E16" s="87">
        <f t="shared" si="1"/>
        <v>100</v>
      </c>
    </row>
    <row r="17" spans="1:5" s="15" customFormat="1" ht="15" customHeight="1" x14ac:dyDescent="0.25">
      <c r="A17" s="19"/>
      <c r="B17" s="20" t="s">
        <v>30</v>
      </c>
      <c r="C17" s="88">
        <f t="shared" ref="C17:D17" si="2">C6</f>
        <v>21711.600000000002</v>
      </c>
      <c r="D17" s="88">
        <f t="shared" si="2"/>
        <v>21711.600000000002</v>
      </c>
      <c r="E17" s="88">
        <f t="shared" si="1"/>
        <v>100</v>
      </c>
    </row>
  </sheetData>
  <mergeCells count="4">
    <mergeCell ref="E4:I4"/>
    <mergeCell ref="A1:I1"/>
    <mergeCell ref="A2:I2"/>
    <mergeCell ref="A3:I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8"/>
  <sheetViews>
    <sheetView tabSelected="1" zoomScaleSheetLayoutView="80" workbookViewId="0">
      <selection activeCell="L21" sqref="L21"/>
    </sheetView>
  </sheetViews>
  <sheetFormatPr defaultColWidth="9.140625" defaultRowHeight="15.75" x14ac:dyDescent="0.25"/>
  <cols>
    <col min="1" max="1" width="6.5703125" style="1" customWidth="1"/>
    <col min="2" max="2" width="74.5703125" style="2" customWidth="1"/>
    <col min="3" max="4" width="14.7109375" style="3" customWidth="1"/>
    <col min="5" max="5" width="15.28515625" style="1" customWidth="1"/>
    <col min="6" max="251" width="9.140625" style="1"/>
    <col min="252" max="252" width="89" style="1" customWidth="1"/>
    <col min="253" max="255" width="18.7109375" style="1" customWidth="1"/>
    <col min="256" max="16384" width="9.140625" style="1"/>
  </cols>
  <sheetData>
    <row r="1" spans="1:15" x14ac:dyDescent="0.25">
      <c r="A1" s="107" t="s">
        <v>0</v>
      </c>
      <c r="B1" s="110"/>
      <c r="C1" s="110"/>
      <c r="D1" s="110"/>
      <c r="E1" s="110"/>
    </row>
    <row r="2" spans="1:15" x14ac:dyDescent="0.25">
      <c r="A2" s="121" t="s">
        <v>2</v>
      </c>
      <c r="B2" s="110"/>
      <c r="C2" s="110"/>
      <c r="D2" s="110"/>
      <c r="E2" s="110"/>
    </row>
    <row r="3" spans="1:15" x14ac:dyDescent="0.25">
      <c r="A3" s="109" t="s">
        <v>103</v>
      </c>
      <c r="B3" s="110"/>
      <c r="C3" s="110"/>
      <c r="D3" s="110"/>
      <c r="E3" s="110"/>
    </row>
    <row r="4" spans="1:15" x14ac:dyDescent="0.25">
      <c r="A4" s="83"/>
      <c r="B4" s="84" t="s">
        <v>1</v>
      </c>
      <c r="C4" s="85"/>
      <c r="D4" s="85"/>
      <c r="E4" s="85" t="s">
        <v>3</v>
      </c>
    </row>
    <row r="5" spans="1:15" ht="141" customHeight="1" x14ac:dyDescent="0.25">
      <c r="A5" s="89" t="s">
        <v>4</v>
      </c>
      <c r="B5" s="89" t="s">
        <v>10</v>
      </c>
      <c r="C5" s="90" t="s">
        <v>24</v>
      </c>
      <c r="D5" s="90" t="s">
        <v>104</v>
      </c>
      <c r="E5" s="90" t="s">
        <v>105</v>
      </c>
    </row>
    <row r="6" spans="1:15" s="6" customFormat="1" ht="15" customHeight="1" x14ac:dyDescent="0.25">
      <c r="A6" s="22" t="s">
        <v>7</v>
      </c>
      <c r="B6" s="9" t="s">
        <v>6</v>
      </c>
      <c r="C6" s="88">
        <f>C7</f>
        <v>7794.5000000000009</v>
      </c>
      <c r="D6" s="88">
        <f>D7</f>
        <v>7794.5000000000009</v>
      </c>
      <c r="E6" s="87">
        <f t="shared" ref="E6:E7" si="0">D6/C6*100</f>
        <v>100</v>
      </c>
    </row>
    <row r="7" spans="1:15" s="47" customFormat="1" ht="51.95" customHeight="1" x14ac:dyDescent="0.25">
      <c r="A7" s="37" t="s">
        <v>20</v>
      </c>
      <c r="B7" s="38" t="s">
        <v>14</v>
      </c>
      <c r="C7" s="41">
        <f>SUM(C8:C17)</f>
        <v>7794.5000000000009</v>
      </c>
      <c r="D7" s="41">
        <f>SUM(D8:D17)</f>
        <v>7794.5000000000009</v>
      </c>
      <c r="E7" s="87">
        <f t="shared" si="0"/>
        <v>100</v>
      </c>
      <c r="F7" s="42"/>
      <c r="G7" s="43"/>
      <c r="H7" s="44"/>
      <c r="I7" s="45"/>
      <c r="J7" s="45"/>
      <c r="K7" s="45"/>
      <c r="L7" s="48"/>
      <c r="M7" s="46"/>
      <c r="N7" s="46"/>
      <c r="O7" s="46"/>
    </row>
    <row r="8" spans="1:15" ht="15" customHeight="1" x14ac:dyDescent="0.25">
      <c r="A8" s="23"/>
      <c r="B8" s="10" t="s">
        <v>57</v>
      </c>
      <c r="C8" s="49">
        <v>895.4</v>
      </c>
      <c r="D8" s="50">
        <v>895.4</v>
      </c>
      <c r="E8" s="87">
        <f>D8/C8*100</f>
        <v>100</v>
      </c>
    </row>
    <row r="9" spans="1:15" ht="15" customHeight="1" x14ac:dyDescent="0.25">
      <c r="A9" s="23"/>
      <c r="B9" s="10" t="s">
        <v>58</v>
      </c>
      <c r="C9" s="49">
        <v>698.6</v>
      </c>
      <c r="D9" s="50">
        <v>698.6</v>
      </c>
      <c r="E9" s="87">
        <f t="shared" ref="E9:E18" si="1">D9/C9*100</f>
        <v>100</v>
      </c>
    </row>
    <row r="10" spans="1:15" ht="15" customHeight="1" x14ac:dyDescent="0.25">
      <c r="A10" s="23"/>
      <c r="B10" s="10" t="s">
        <v>60</v>
      </c>
      <c r="C10" s="49">
        <v>766.5</v>
      </c>
      <c r="D10" s="50">
        <v>766.5</v>
      </c>
      <c r="E10" s="87">
        <f t="shared" si="1"/>
        <v>100</v>
      </c>
    </row>
    <row r="11" spans="1:15" ht="15" customHeight="1" x14ac:dyDescent="0.25">
      <c r="A11" s="23"/>
      <c r="B11" s="10" t="s">
        <v>61</v>
      </c>
      <c r="C11" s="49">
        <v>774.8</v>
      </c>
      <c r="D11" s="50">
        <v>774.8</v>
      </c>
      <c r="E11" s="87">
        <f t="shared" si="1"/>
        <v>100</v>
      </c>
    </row>
    <row r="12" spans="1:15" ht="15" customHeight="1" x14ac:dyDescent="0.25">
      <c r="A12" s="23"/>
      <c r="B12" s="10" t="s">
        <v>62</v>
      </c>
      <c r="C12" s="49">
        <v>782.3</v>
      </c>
      <c r="D12" s="50">
        <v>782.3</v>
      </c>
      <c r="E12" s="87">
        <f t="shared" si="1"/>
        <v>100</v>
      </c>
    </row>
    <row r="13" spans="1:15" ht="15" customHeight="1" x14ac:dyDescent="0.25">
      <c r="A13" s="23"/>
      <c r="B13" s="10" t="s">
        <v>63</v>
      </c>
      <c r="C13" s="49">
        <v>1002.1</v>
      </c>
      <c r="D13" s="50">
        <v>1002.1</v>
      </c>
      <c r="E13" s="87">
        <f t="shared" si="1"/>
        <v>100</v>
      </c>
    </row>
    <row r="14" spans="1:15" ht="15" customHeight="1" x14ac:dyDescent="0.25">
      <c r="A14" s="23"/>
      <c r="B14" s="10" t="s">
        <v>65</v>
      </c>
      <c r="C14" s="49">
        <v>619.5</v>
      </c>
      <c r="D14" s="50">
        <v>619.5</v>
      </c>
      <c r="E14" s="87">
        <f t="shared" si="1"/>
        <v>100</v>
      </c>
    </row>
    <row r="15" spans="1:15" ht="15" customHeight="1" x14ac:dyDescent="0.25">
      <c r="A15" s="23"/>
      <c r="B15" s="10" t="s">
        <v>66</v>
      </c>
      <c r="C15" s="49">
        <v>844.1</v>
      </c>
      <c r="D15" s="50">
        <v>844.1</v>
      </c>
      <c r="E15" s="87">
        <f t="shared" si="1"/>
        <v>100</v>
      </c>
    </row>
    <row r="16" spans="1:15" s="6" customFormat="1" ht="15" customHeight="1" x14ac:dyDescent="0.25">
      <c r="A16" s="23"/>
      <c r="B16" s="10" t="s">
        <v>67</v>
      </c>
      <c r="C16" s="49">
        <v>823.2</v>
      </c>
      <c r="D16" s="50">
        <v>823.2</v>
      </c>
      <c r="E16" s="87">
        <f t="shared" si="1"/>
        <v>100</v>
      </c>
    </row>
    <row r="17" spans="1:5" ht="15" customHeight="1" x14ac:dyDescent="0.25">
      <c r="A17" s="23"/>
      <c r="B17" s="10" t="s">
        <v>68</v>
      </c>
      <c r="C17" s="49">
        <v>588</v>
      </c>
      <c r="D17" s="50">
        <v>588</v>
      </c>
      <c r="E17" s="87">
        <f t="shared" si="1"/>
        <v>100</v>
      </c>
    </row>
    <row r="18" spans="1:5" s="6" customFormat="1" ht="15" customHeight="1" x14ac:dyDescent="0.25">
      <c r="A18" s="22"/>
      <c r="B18" s="9" t="s">
        <v>9</v>
      </c>
      <c r="C18" s="88">
        <f>SUM(C8:C17)</f>
        <v>7794.5000000000009</v>
      </c>
      <c r="D18" s="88">
        <f>SUM(D8:D17)</f>
        <v>7794.5000000000009</v>
      </c>
      <c r="E18" s="88">
        <f t="shared" si="1"/>
        <v>100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8"/>
  <sheetViews>
    <sheetView tabSelected="1" zoomScaleSheetLayoutView="80" workbookViewId="0">
      <selection activeCell="L21" sqref="L21"/>
    </sheetView>
  </sheetViews>
  <sheetFormatPr defaultColWidth="15.7109375" defaultRowHeight="15.75" x14ac:dyDescent="0.25"/>
  <cols>
    <col min="1" max="1" width="6.570312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15" x14ac:dyDescent="0.25">
      <c r="A1" s="107" t="s">
        <v>0</v>
      </c>
      <c r="B1" s="110"/>
      <c r="C1" s="110"/>
      <c r="D1" s="110"/>
      <c r="E1" s="110"/>
    </row>
    <row r="2" spans="1:15" x14ac:dyDescent="0.25">
      <c r="A2" s="121" t="s">
        <v>2</v>
      </c>
      <c r="B2" s="110"/>
      <c r="C2" s="110"/>
      <c r="D2" s="110"/>
      <c r="E2" s="110"/>
    </row>
    <row r="3" spans="1:15" x14ac:dyDescent="0.25">
      <c r="A3" s="109" t="s">
        <v>103</v>
      </c>
      <c r="B3" s="110"/>
      <c r="C3" s="110"/>
      <c r="D3" s="110"/>
      <c r="E3" s="110"/>
    </row>
    <row r="4" spans="1:15" x14ac:dyDescent="0.25">
      <c r="A4" s="83"/>
      <c r="B4" s="84" t="s">
        <v>1</v>
      </c>
      <c r="C4" s="85"/>
      <c r="D4" s="85"/>
      <c r="E4" s="85" t="s">
        <v>3</v>
      </c>
    </row>
    <row r="5" spans="1:15" ht="136.5" customHeight="1" x14ac:dyDescent="0.25">
      <c r="A5" s="89" t="s">
        <v>4</v>
      </c>
      <c r="B5" s="89" t="s">
        <v>10</v>
      </c>
      <c r="C5" s="90" t="s">
        <v>24</v>
      </c>
      <c r="D5" s="90" t="s">
        <v>104</v>
      </c>
      <c r="E5" s="90" t="s">
        <v>105</v>
      </c>
    </row>
    <row r="6" spans="1:15" s="6" customFormat="1" ht="15" customHeight="1" x14ac:dyDescent="0.25">
      <c r="A6" s="22" t="s">
        <v>7</v>
      </c>
      <c r="B6" s="9" t="s">
        <v>6</v>
      </c>
      <c r="C6" s="88">
        <f>C7</f>
        <v>0</v>
      </c>
      <c r="D6" s="88">
        <f>D7</f>
        <v>0</v>
      </c>
      <c r="E6" s="88">
        <v>0</v>
      </c>
    </row>
    <row r="7" spans="1:15" s="47" customFormat="1" ht="41.45" customHeight="1" x14ac:dyDescent="0.25">
      <c r="A7" s="37" t="s">
        <v>21</v>
      </c>
      <c r="B7" s="38" t="s">
        <v>15</v>
      </c>
      <c r="C7" s="41">
        <f>SUM(C8:C17)</f>
        <v>0</v>
      </c>
      <c r="D7" s="41">
        <f>SUM(D8:D17)</f>
        <v>0</v>
      </c>
      <c r="E7" s="87">
        <v>0</v>
      </c>
      <c r="F7" s="42"/>
      <c r="G7" s="43"/>
      <c r="H7" s="44"/>
      <c r="I7" s="45"/>
      <c r="J7" s="45"/>
      <c r="K7" s="45"/>
      <c r="L7" s="48"/>
      <c r="M7" s="46"/>
      <c r="N7" s="46"/>
      <c r="O7" s="46"/>
    </row>
    <row r="8" spans="1:15" ht="15" customHeight="1" x14ac:dyDescent="0.25">
      <c r="A8" s="23"/>
      <c r="B8" s="10" t="s">
        <v>59</v>
      </c>
      <c r="C8" s="87">
        <v>0</v>
      </c>
      <c r="D8" s="87">
        <v>0</v>
      </c>
      <c r="E8" s="87">
        <v>0</v>
      </c>
    </row>
    <row r="9" spans="1:15" ht="15" customHeight="1" x14ac:dyDescent="0.25">
      <c r="A9" s="23"/>
      <c r="B9" s="10" t="s">
        <v>60</v>
      </c>
      <c r="C9" s="87">
        <v>0</v>
      </c>
      <c r="D9" s="87">
        <v>0</v>
      </c>
      <c r="E9" s="87">
        <v>0</v>
      </c>
    </row>
    <row r="10" spans="1:15" ht="15" customHeight="1" x14ac:dyDescent="0.25">
      <c r="A10" s="23"/>
      <c r="B10" s="10" t="s">
        <v>61</v>
      </c>
      <c r="C10" s="87">
        <v>0</v>
      </c>
      <c r="D10" s="87">
        <v>0</v>
      </c>
      <c r="E10" s="87">
        <v>0</v>
      </c>
    </row>
    <row r="11" spans="1:15" ht="15" customHeight="1" x14ac:dyDescent="0.25">
      <c r="A11" s="23"/>
      <c r="B11" s="10" t="s">
        <v>62</v>
      </c>
      <c r="C11" s="87">
        <v>0</v>
      </c>
      <c r="D11" s="87">
        <v>0</v>
      </c>
      <c r="E11" s="87">
        <v>0</v>
      </c>
    </row>
    <row r="12" spans="1:15" ht="15" customHeight="1" x14ac:dyDescent="0.25">
      <c r="A12" s="23"/>
      <c r="B12" s="10" t="s">
        <v>63</v>
      </c>
      <c r="C12" s="87">
        <v>0</v>
      </c>
      <c r="D12" s="87">
        <v>0</v>
      </c>
      <c r="E12" s="87">
        <v>0</v>
      </c>
    </row>
    <row r="13" spans="1:15" ht="15" customHeight="1" x14ac:dyDescent="0.25">
      <c r="A13" s="23"/>
      <c r="B13" s="10" t="s">
        <v>64</v>
      </c>
      <c r="C13" s="87">
        <v>0</v>
      </c>
      <c r="D13" s="87">
        <v>0</v>
      </c>
      <c r="E13" s="87">
        <v>0</v>
      </c>
    </row>
    <row r="14" spans="1:15" ht="15" customHeight="1" x14ac:dyDescent="0.25">
      <c r="A14" s="23"/>
      <c r="B14" s="10" t="s">
        <v>65</v>
      </c>
      <c r="C14" s="87">
        <v>0</v>
      </c>
      <c r="D14" s="87">
        <v>0</v>
      </c>
      <c r="E14" s="87">
        <v>0</v>
      </c>
    </row>
    <row r="15" spans="1:15" ht="15" customHeight="1" x14ac:dyDescent="0.25">
      <c r="A15" s="23"/>
      <c r="B15" s="10" t="s">
        <v>66</v>
      </c>
      <c r="C15" s="87">
        <v>0</v>
      </c>
      <c r="D15" s="87">
        <v>0</v>
      </c>
      <c r="E15" s="87">
        <v>0</v>
      </c>
    </row>
    <row r="16" spans="1:15" s="6" customFormat="1" ht="15" customHeight="1" x14ac:dyDescent="0.25">
      <c r="A16" s="23"/>
      <c r="B16" s="10" t="s">
        <v>67</v>
      </c>
      <c r="C16" s="87">
        <v>0</v>
      </c>
      <c r="D16" s="87">
        <v>0</v>
      </c>
      <c r="E16" s="87">
        <v>0</v>
      </c>
    </row>
    <row r="17" spans="1:5" ht="15" customHeight="1" x14ac:dyDescent="0.25">
      <c r="A17" s="23"/>
      <c r="B17" s="10" t="s">
        <v>68</v>
      </c>
      <c r="C17" s="87">
        <v>0</v>
      </c>
      <c r="D17" s="87">
        <v>0</v>
      </c>
      <c r="E17" s="87">
        <v>0</v>
      </c>
    </row>
    <row r="18" spans="1:5" s="6" customFormat="1" ht="15" customHeight="1" x14ac:dyDescent="0.25">
      <c r="A18" s="22"/>
      <c r="B18" s="9" t="s">
        <v>9</v>
      </c>
      <c r="C18" s="88">
        <f>C6</f>
        <v>0</v>
      </c>
      <c r="D18" s="88">
        <f>D6</f>
        <v>0</v>
      </c>
      <c r="E18" s="88">
        <v>0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9"/>
  <sheetViews>
    <sheetView tabSelected="1" topLeftCell="D1" zoomScaleSheetLayoutView="80" workbookViewId="0">
      <selection activeCell="L21" sqref="L21"/>
    </sheetView>
  </sheetViews>
  <sheetFormatPr defaultColWidth="15.7109375" defaultRowHeight="15.75" x14ac:dyDescent="0.25"/>
  <cols>
    <col min="1" max="1" width="6.570312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15" x14ac:dyDescent="0.25">
      <c r="A1" s="107" t="s">
        <v>0</v>
      </c>
      <c r="B1" s="110"/>
      <c r="C1" s="110"/>
      <c r="D1" s="110"/>
      <c r="E1" s="110"/>
    </row>
    <row r="2" spans="1:15" x14ac:dyDescent="0.25">
      <c r="A2" s="121" t="s">
        <v>2</v>
      </c>
      <c r="B2" s="110"/>
      <c r="C2" s="110"/>
      <c r="D2" s="110"/>
      <c r="E2" s="110"/>
    </row>
    <row r="3" spans="1:15" x14ac:dyDescent="0.25">
      <c r="A3" s="109" t="s">
        <v>103</v>
      </c>
      <c r="B3" s="110"/>
      <c r="C3" s="110"/>
      <c r="D3" s="110"/>
      <c r="E3" s="110"/>
    </row>
    <row r="4" spans="1:15" x14ac:dyDescent="0.25">
      <c r="A4" s="83"/>
      <c r="B4" s="84" t="s">
        <v>1</v>
      </c>
      <c r="C4" s="85"/>
      <c r="D4" s="85"/>
      <c r="E4" s="85" t="s">
        <v>3</v>
      </c>
    </row>
    <row r="5" spans="1:15" ht="138.75" customHeight="1" x14ac:dyDescent="0.25">
      <c r="A5" s="89" t="s">
        <v>4</v>
      </c>
      <c r="B5" s="89" t="s">
        <v>10</v>
      </c>
      <c r="C5" s="90" t="s">
        <v>24</v>
      </c>
      <c r="D5" s="90" t="s">
        <v>104</v>
      </c>
      <c r="E5" s="90" t="s">
        <v>105</v>
      </c>
    </row>
    <row r="6" spans="1:15" s="6" customFormat="1" ht="15" customHeight="1" x14ac:dyDescent="0.25">
      <c r="A6" s="22" t="s">
        <v>7</v>
      </c>
      <c r="B6" s="9" t="s">
        <v>6</v>
      </c>
      <c r="C6" s="88">
        <f>C7</f>
        <v>14164.5</v>
      </c>
      <c r="D6" s="88">
        <f>D7</f>
        <v>14164.5</v>
      </c>
      <c r="E6" s="88">
        <f t="shared" ref="E6:E19" si="0">D6/C6*100</f>
        <v>100</v>
      </c>
    </row>
    <row r="7" spans="1:15" s="47" customFormat="1" ht="50.25" customHeight="1" x14ac:dyDescent="0.25">
      <c r="A7" s="37" t="s">
        <v>22</v>
      </c>
      <c r="B7" s="38" t="s">
        <v>16</v>
      </c>
      <c r="C7" s="41">
        <f>SUM(C8:C18)</f>
        <v>14164.5</v>
      </c>
      <c r="D7" s="41">
        <f>SUM(D8:D18)</f>
        <v>14164.5</v>
      </c>
      <c r="E7" s="40">
        <f t="shared" si="0"/>
        <v>100</v>
      </c>
      <c r="F7" s="42"/>
      <c r="G7" s="43"/>
      <c r="H7" s="44"/>
      <c r="I7" s="45"/>
      <c r="J7" s="45"/>
      <c r="K7" s="45"/>
      <c r="L7" s="48"/>
      <c r="M7" s="46"/>
      <c r="N7" s="46"/>
      <c r="O7" s="46"/>
    </row>
    <row r="8" spans="1:15" ht="15" customHeight="1" x14ac:dyDescent="0.25">
      <c r="A8" s="23"/>
      <c r="B8" s="10" t="s">
        <v>58</v>
      </c>
      <c r="C8" s="87">
        <v>786.3</v>
      </c>
      <c r="D8" s="87">
        <v>786.3</v>
      </c>
      <c r="E8" s="87">
        <f t="shared" si="0"/>
        <v>100</v>
      </c>
    </row>
    <row r="9" spans="1:15" ht="15" customHeight="1" x14ac:dyDescent="0.25">
      <c r="A9" s="23"/>
      <c r="B9" s="10" t="s">
        <v>59</v>
      </c>
      <c r="C9" s="87">
        <v>906.4</v>
      </c>
      <c r="D9" s="87">
        <v>906.4</v>
      </c>
      <c r="E9" s="87">
        <f t="shared" si="0"/>
        <v>100</v>
      </c>
    </row>
    <row r="10" spans="1:15" ht="15" customHeight="1" x14ac:dyDescent="0.25">
      <c r="A10" s="23"/>
      <c r="B10" s="10" t="s">
        <v>60</v>
      </c>
      <c r="C10" s="87">
        <v>1030</v>
      </c>
      <c r="D10" s="87">
        <v>1030</v>
      </c>
      <c r="E10" s="87">
        <f t="shared" si="0"/>
        <v>100</v>
      </c>
    </row>
    <row r="11" spans="1:15" ht="15" customHeight="1" x14ac:dyDescent="0.25">
      <c r="A11" s="23"/>
      <c r="B11" s="10" t="s">
        <v>61</v>
      </c>
      <c r="C11" s="87">
        <v>1277.2</v>
      </c>
      <c r="D11" s="87">
        <v>1277.2</v>
      </c>
      <c r="E11" s="87">
        <f t="shared" si="0"/>
        <v>100</v>
      </c>
    </row>
    <row r="12" spans="1:15" ht="15" customHeight="1" x14ac:dyDescent="0.25">
      <c r="A12" s="23"/>
      <c r="B12" s="10" t="s">
        <v>62</v>
      </c>
      <c r="C12" s="87">
        <v>2224.8000000000002</v>
      </c>
      <c r="D12" s="87">
        <v>2224.8000000000002</v>
      </c>
      <c r="E12" s="87">
        <f t="shared" si="0"/>
        <v>100</v>
      </c>
    </row>
    <row r="13" spans="1:15" ht="15" customHeight="1" x14ac:dyDescent="0.25">
      <c r="A13" s="23"/>
      <c r="B13" s="10" t="s">
        <v>63</v>
      </c>
      <c r="C13" s="87">
        <v>1636.2</v>
      </c>
      <c r="D13" s="87">
        <v>1636.2</v>
      </c>
      <c r="E13" s="87">
        <f t="shared" si="0"/>
        <v>100</v>
      </c>
    </row>
    <row r="14" spans="1:15" ht="15" customHeight="1" x14ac:dyDescent="0.25">
      <c r="A14" s="23"/>
      <c r="B14" s="10" t="s">
        <v>64</v>
      </c>
      <c r="C14" s="87">
        <v>1030</v>
      </c>
      <c r="D14" s="87">
        <v>1030</v>
      </c>
      <c r="E14" s="87">
        <f t="shared" si="0"/>
        <v>100</v>
      </c>
    </row>
    <row r="15" spans="1:15" ht="15" customHeight="1" x14ac:dyDescent="0.25">
      <c r="A15" s="23"/>
      <c r="B15" s="10" t="s">
        <v>65</v>
      </c>
      <c r="C15" s="87">
        <v>1648</v>
      </c>
      <c r="D15" s="87">
        <v>1648</v>
      </c>
      <c r="E15" s="87">
        <f t="shared" si="0"/>
        <v>100</v>
      </c>
    </row>
    <row r="16" spans="1:15" ht="15" customHeight="1" x14ac:dyDescent="0.25">
      <c r="A16" s="23"/>
      <c r="B16" s="10" t="s">
        <v>66</v>
      </c>
      <c r="C16" s="87">
        <v>947.6</v>
      </c>
      <c r="D16" s="87">
        <v>947.6</v>
      </c>
      <c r="E16" s="87">
        <f t="shared" si="0"/>
        <v>100</v>
      </c>
    </row>
    <row r="17" spans="1:5" s="6" customFormat="1" ht="15" customHeight="1" x14ac:dyDescent="0.25">
      <c r="A17" s="23"/>
      <c r="B17" s="10" t="s">
        <v>67</v>
      </c>
      <c r="C17" s="87">
        <v>1194.8</v>
      </c>
      <c r="D17" s="87">
        <v>1194.8</v>
      </c>
      <c r="E17" s="87">
        <f t="shared" si="0"/>
        <v>100</v>
      </c>
    </row>
    <row r="18" spans="1:5" ht="15" customHeight="1" x14ac:dyDescent="0.25">
      <c r="A18" s="23"/>
      <c r="B18" s="10" t="s">
        <v>68</v>
      </c>
      <c r="C18" s="87">
        <v>1483.2</v>
      </c>
      <c r="D18" s="87">
        <v>1483.2</v>
      </c>
      <c r="E18" s="87">
        <f t="shared" si="0"/>
        <v>100</v>
      </c>
    </row>
    <row r="19" spans="1:5" s="6" customFormat="1" ht="15" customHeight="1" x14ac:dyDescent="0.25">
      <c r="A19" s="22"/>
      <c r="B19" s="9" t="s">
        <v>9</v>
      </c>
      <c r="C19" s="88">
        <f>C6</f>
        <v>14164.5</v>
      </c>
      <c r="D19" s="88">
        <f>D6</f>
        <v>14164.5</v>
      </c>
      <c r="E19" s="88">
        <f t="shared" si="0"/>
        <v>100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0"/>
  <sheetViews>
    <sheetView tabSelected="1" topLeftCell="A4" zoomScaleSheetLayoutView="80" workbookViewId="0">
      <selection activeCell="L21" sqref="L21"/>
    </sheetView>
  </sheetViews>
  <sheetFormatPr defaultColWidth="15.7109375" defaultRowHeight="15.75" x14ac:dyDescent="0.25"/>
  <cols>
    <col min="1" max="1" width="6.5703125" style="36" customWidth="1"/>
    <col min="2" max="2" width="74.5703125" style="51" customWidth="1"/>
    <col min="3" max="4" width="14.7109375" style="34" customWidth="1"/>
    <col min="5" max="5" width="16.5703125" style="36" customWidth="1"/>
    <col min="6" max="251" width="9.140625" style="36" customWidth="1"/>
    <col min="252" max="252" width="89" style="36" customWidth="1"/>
    <col min="253" max="255" width="18.7109375" style="36" customWidth="1"/>
    <col min="256" max="16384" width="15.7109375" style="36"/>
  </cols>
  <sheetData>
    <row r="1" spans="1:15" x14ac:dyDescent="0.25">
      <c r="A1" s="122" t="s">
        <v>0</v>
      </c>
      <c r="B1" s="116"/>
      <c r="C1" s="116"/>
      <c r="D1" s="116"/>
      <c r="E1" s="116"/>
    </row>
    <row r="2" spans="1:15" x14ac:dyDescent="0.25">
      <c r="A2" s="123" t="s">
        <v>2</v>
      </c>
      <c r="B2" s="116"/>
      <c r="C2" s="116"/>
      <c r="D2" s="116"/>
      <c r="E2" s="116"/>
    </row>
    <row r="3" spans="1:15" x14ac:dyDescent="0.25">
      <c r="A3" s="115" t="s">
        <v>103</v>
      </c>
      <c r="B3" s="116"/>
      <c r="C3" s="116"/>
      <c r="D3" s="116"/>
      <c r="E3" s="116"/>
    </row>
    <row r="4" spans="1:15" x14ac:dyDescent="0.25">
      <c r="B4" s="51" t="s">
        <v>1</v>
      </c>
      <c r="E4" s="34" t="s">
        <v>3</v>
      </c>
    </row>
    <row r="5" spans="1:15" ht="140.25" customHeight="1" x14ac:dyDescent="0.25">
      <c r="A5" s="52" t="s">
        <v>4</v>
      </c>
      <c r="B5" s="52" t="s">
        <v>10</v>
      </c>
      <c r="C5" s="90" t="s">
        <v>24</v>
      </c>
      <c r="D5" s="90" t="s">
        <v>104</v>
      </c>
      <c r="E5" s="90" t="s">
        <v>105</v>
      </c>
    </row>
    <row r="6" spans="1:15" s="56" customFormat="1" ht="15" customHeight="1" x14ac:dyDescent="0.25">
      <c r="A6" s="53" t="s">
        <v>7</v>
      </c>
      <c r="B6" s="54" t="s">
        <v>6</v>
      </c>
      <c r="C6" s="55">
        <f>C7</f>
        <v>3814.0000000000009</v>
      </c>
      <c r="D6" s="55">
        <f>D7</f>
        <v>3768.3000000000006</v>
      </c>
      <c r="E6" s="55">
        <f t="shared" ref="E6:E20" si="0">D6/C6*100</f>
        <v>98.801782905086526</v>
      </c>
    </row>
    <row r="7" spans="1:15" s="47" customFormat="1" ht="41.45" customHeight="1" x14ac:dyDescent="0.25">
      <c r="A7" s="37" t="s">
        <v>23</v>
      </c>
      <c r="B7" s="38" t="s">
        <v>18</v>
      </c>
      <c r="C7" s="41">
        <f>SUM(C8:C19)</f>
        <v>3814.0000000000009</v>
      </c>
      <c r="D7" s="41">
        <f>SUM(D8:D19)</f>
        <v>3768.3000000000006</v>
      </c>
      <c r="E7" s="40">
        <f t="shared" si="0"/>
        <v>98.801782905086526</v>
      </c>
      <c r="F7" s="42"/>
      <c r="G7" s="43"/>
      <c r="H7" s="44"/>
      <c r="I7" s="45"/>
      <c r="J7" s="45"/>
      <c r="K7" s="45"/>
      <c r="L7" s="48"/>
      <c r="M7" s="46"/>
      <c r="N7" s="46"/>
      <c r="O7" s="46"/>
    </row>
    <row r="8" spans="1:15" ht="15" customHeight="1" x14ac:dyDescent="0.25">
      <c r="A8" s="35"/>
      <c r="B8" s="39" t="s">
        <v>57</v>
      </c>
      <c r="C8" s="40">
        <v>664.7</v>
      </c>
      <c r="D8" s="40">
        <v>664.7</v>
      </c>
      <c r="E8" s="40">
        <f t="shared" si="0"/>
        <v>100</v>
      </c>
    </row>
    <row r="9" spans="1:15" ht="15" customHeight="1" x14ac:dyDescent="0.25">
      <c r="A9" s="35"/>
      <c r="B9" s="39" t="s">
        <v>58</v>
      </c>
      <c r="C9" s="40">
        <v>286.3</v>
      </c>
      <c r="D9" s="40">
        <v>286.3</v>
      </c>
      <c r="E9" s="40">
        <f t="shared" si="0"/>
        <v>100</v>
      </c>
    </row>
    <row r="10" spans="1:15" ht="15" customHeight="1" x14ac:dyDescent="0.25">
      <c r="A10" s="35"/>
      <c r="B10" s="39" t="s">
        <v>59</v>
      </c>
      <c r="C10" s="40">
        <v>286.3</v>
      </c>
      <c r="D10" s="40">
        <v>262.3</v>
      </c>
      <c r="E10" s="40">
        <f t="shared" si="0"/>
        <v>91.617184771219002</v>
      </c>
    </row>
    <row r="11" spans="1:15" ht="15" customHeight="1" x14ac:dyDescent="0.25">
      <c r="A11" s="35"/>
      <c r="B11" s="39" t="s">
        <v>60</v>
      </c>
      <c r="C11" s="40">
        <v>286.3</v>
      </c>
      <c r="D11" s="40">
        <v>286.3</v>
      </c>
      <c r="E11" s="40">
        <f t="shared" si="0"/>
        <v>100</v>
      </c>
    </row>
    <row r="12" spans="1:15" ht="15" customHeight="1" x14ac:dyDescent="0.25">
      <c r="A12" s="35"/>
      <c r="B12" s="39" t="s">
        <v>61</v>
      </c>
      <c r="C12" s="40">
        <v>286.3</v>
      </c>
      <c r="D12" s="40">
        <v>286.3</v>
      </c>
      <c r="E12" s="40">
        <f t="shared" si="0"/>
        <v>100</v>
      </c>
    </row>
    <row r="13" spans="1:15" ht="15" customHeight="1" x14ac:dyDescent="0.25">
      <c r="A13" s="35"/>
      <c r="B13" s="39" t="s">
        <v>62</v>
      </c>
      <c r="C13" s="40">
        <v>286.3</v>
      </c>
      <c r="D13" s="40">
        <v>286.3</v>
      </c>
      <c r="E13" s="40">
        <f t="shared" si="0"/>
        <v>100</v>
      </c>
    </row>
    <row r="14" spans="1:15" ht="15" customHeight="1" x14ac:dyDescent="0.25">
      <c r="A14" s="35"/>
      <c r="B14" s="39" t="s">
        <v>63</v>
      </c>
      <c r="C14" s="40">
        <v>286.3</v>
      </c>
      <c r="D14" s="40">
        <v>286.3</v>
      </c>
      <c r="E14" s="40">
        <f t="shared" si="0"/>
        <v>100</v>
      </c>
    </row>
    <row r="15" spans="1:15" ht="15" customHeight="1" x14ac:dyDescent="0.25">
      <c r="A15" s="35"/>
      <c r="B15" s="39" t="s">
        <v>64</v>
      </c>
      <c r="C15" s="40">
        <v>286.3</v>
      </c>
      <c r="D15" s="40">
        <v>286.3</v>
      </c>
      <c r="E15" s="40">
        <f t="shared" si="0"/>
        <v>100</v>
      </c>
    </row>
    <row r="16" spans="1:15" ht="15" customHeight="1" x14ac:dyDescent="0.25">
      <c r="A16" s="35"/>
      <c r="B16" s="39" t="s">
        <v>65</v>
      </c>
      <c r="C16" s="40">
        <v>286.3</v>
      </c>
      <c r="D16" s="40">
        <v>286.3</v>
      </c>
      <c r="E16" s="40">
        <f t="shared" si="0"/>
        <v>100</v>
      </c>
    </row>
    <row r="17" spans="1:5" ht="15" customHeight="1" x14ac:dyDescent="0.25">
      <c r="A17" s="35"/>
      <c r="B17" s="39" t="s">
        <v>66</v>
      </c>
      <c r="C17" s="40">
        <v>286.3</v>
      </c>
      <c r="D17" s="40">
        <v>286.3</v>
      </c>
      <c r="E17" s="40">
        <f t="shared" si="0"/>
        <v>100</v>
      </c>
    </row>
    <row r="18" spans="1:5" s="56" customFormat="1" ht="15" customHeight="1" x14ac:dyDescent="0.25">
      <c r="A18" s="35"/>
      <c r="B18" s="39" t="s">
        <v>67</v>
      </c>
      <c r="C18" s="40">
        <v>286.3</v>
      </c>
      <c r="D18" s="40">
        <v>286.3</v>
      </c>
      <c r="E18" s="40">
        <f t="shared" si="0"/>
        <v>100</v>
      </c>
    </row>
    <row r="19" spans="1:5" ht="15" customHeight="1" x14ac:dyDescent="0.25">
      <c r="A19" s="35"/>
      <c r="B19" s="39" t="s">
        <v>68</v>
      </c>
      <c r="C19" s="40">
        <v>286.3</v>
      </c>
      <c r="D19" s="40">
        <v>264.60000000000002</v>
      </c>
      <c r="E19" s="40">
        <f t="shared" si="0"/>
        <v>92.420537897310524</v>
      </c>
    </row>
    <row r="20" spans="1:5" s="56" customFormat="1" ht="15" customHeight="1" x14ac:dyDescent="0.25">
      <c r="A20" s="53"/>
      <c r="B20" s="54" t="s">
        <v>9</v>
      </c>
      <c r="C20" s="55">
        <f>C6</f>
        <v>3814.0000000000009</v>
      </c>
      <c r="D20" s="55">
        <f>D6</f>
        <v>3768.3000000000006</v>
      </c>
      <c r="E20" s="55">
        <f t="shared" si="0"/>
        <v>98.801782905086526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0"/>
  <sheetViews>
    <sheetView tabSelected="1" zoomScaleNormal="100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29.7109375" style="2" customWidth="1"/>
    <col min="3" max="3" width="18" style="3" customWidth="1"/>
    <col min="4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10"/>
      <c r="C1" s="110"/>
      <c r="D1" s="110"/>
      <c r="E1" s="110"/>
    </row>
    <row r="2" spans="1:5" ht="46.5" customHeight="1" x14ac:dyDescent="0.25">
      <c r="A2" s="108" t="s">
        <v>72</v>
      </c>
      <c r="B2" s="124"/>
      <c r="C2" s="124"/>
      <c r="D2" s="124"/>
      <c r="E2" s="124"/>
    </row>
    <row r="3" spans="1:5" x14ac:dyDescent="0.25">
      <c r="A3" s="125" t="s">
        <v>108</v>
      </c>
      <c r="B3" s="126"/>
      <c r="C3" s="126"/>
      <c r="D3" s="126"/>
      <c r="E3" s="126"/>
    </row>
    <row r="4" spans="1:5" x14ac:dyDescent="0.25">
      <c r="A4" s="83"/>
      <c r="B4" s="84" t="s">
        <v>1</v>
      </c>
      <c r="C4" s="85"/>
      <c r="D4" s="85"/>
      <c r="E4" s="85" t="s">
        <v>3</v>
      </c>
    </row>
    <row r="5" spans="1:5" ht="128.25" customHeight="1" x14ac:dyDescent="0.25">
      <c r="A5" s="89" t="s">
        <v>4</v>
      </c>
      <c r="B5" s="89" t="s">
        <v>25</v>
      </c>
      <c r="C5" s="90" t="s">
        <v>24</v>
      </c>
      <c r="D5" s="90" t="s">
        <v>109</v>
      </c>
      <c r="E5" s="90" t="s">
        <v>96</v>
      </c>
    </row>
    <row r="6" spans="1:5" ht="15" customHeight="1" x14ac:dyDescent="0.25">
      <c r="A6" s="22"/>
      <c r="B6" s="13" t="s">
        <v>26</v>
      </c>
      <c r="C6" s="88">
        <f>C7+C8</f>
        <v>40228.1</v>
      </c>
      <c r="D6" s="88">
        <f>D7+D8</f>
        <v>40228.1</v>
      </c>
      <c r="E6" s="88">
        <f t="shared" ref="E6:E20" si="0">D6/C6*100</f>
        <v>100</v>
      </c>
    </row>
    <row r="7" spans="1:5" ht="15" customHeight="1" x14ac:dyDescent="0.25">
      <c r="A7" s="23" t="s">
        <v>27</v>
      </c>
      <c r="B7" s="8" t="s">
        <v>28</v>
      </c>
      <c r="C7" s="86">
        <v>35122.199999999997</v>
      </c>
      <c r="D7" s="86">
        <v>35122.199999999997</v>
      </c>
      <c r="E7" s="87">
        <f t="shared" si="0"/>
        <v>100</v>
      </c>
    </row>
    <row r="8" spans="1:5" ht="15" customHeight="1" x14ac:dyDescent="0.25">
      <c r="A8" s="23" t="s">
        <v>5</v>
      </c>
      <c r="B8" s="8" t="s">
        <v>29</v>
      </c>
      <c r="C8" s="87">
        <v>5105.8999999999996</v>
      </c>
      <c r="D8" s="87">
        <v>5105.8999999999996</v>
      </c>
      <c r="E8" s="87">
        <f t="shared" si="0"/>
        <v>100</v>
      </c>
    </row>
    <row r="9" spans="1:5" ht="15" customHeight="1" x14ac:dyDescent="0.25">
      <c r="A9" s="23"/>
      <c r="B9" s="13" t="s">
        <v>31</v>
      </c>
      <c r="C9" s="88">
        <f>C10+C11+C12+C13+C14+C15+C16+C17+C18+C19</f>
        <v>53407.599999999991</v>
      </c>
      <c r="D9" s="88">
        <f>D10+D11+D12+D13+D14+D15+D16+D17+D18+D19</f>
        <v>53223.399999999994</v>
      </c>
      <c r="E9" s="87">
        <f t="shared" si="0"/>
        <v>99.655105265917214</v>
      </c>
    </row>
    <row r="10" spans="1:5" s="6" customFormat="1" ht="15" customHeight="1" x14ac:dyDescent="0.25">
      <c r="A10" s="22" t="s">
        <v>7</v>
      </c>
      <c r="B10" s="8" t="s">
        <v>32</v>
      </c>
      <c r="C10" s="86">
        <v>6885.4</v>
      </c>
      <c r="D10" s="86">
        <v>6885.4</v>
      </c>
      <c r="E10" s="88">
        <f t="shared" si="0"/>
        <v>100</v>
      </c>
    </row>
    <row r="11" spans="1:5" ht="15" customHeight="1" x14ac:dyDescent="0.25">
      <c r="A11" s="23" t="s">
        <v>8</v>
      </c>
      <c r="B11" s="7" t="s">
        <v>33</v>
      </c>
      <c r="C11" s="86">
        <v>4222</v>
      </c>
      <c r="D11" s="86">
        <v>4222</v>
      </c>
      <c r="E11" s="87">
        <f t="shared" si="0"/>
        <v>100</v>
      </c>
    </row>
    <row r="12" spans="1:5" ht="15" customHeight="1" x14ac:dyDescent="0.25">
      <c r="A12" s="23" t="s">
        <v>34</v>
      </c>
      <c r="B12" s="7" t="s">
        <v>35</v>
      </c>
      <c r="C12" s="86">
        <v>3943.5</v>
      </c>
      <c r="D12" s="86">
        <v>3943.5</v>
      </c>
      <c r="E12" s="87">
        <f t="shared" si="0"/>
        <v>100</v>
      </c>
    </row>
    <row r="13" spans="1:5" ht="15" customHeight="1" x14ac:dyDescent="0.25">
      <c r="A13" s="23" t="s">
        <v>36</v>
      </c>
      <c r="B13" s="7" t="s">
        <v>37</v>
      </c>
      <c r="C13" s="86">
        <v>2362.1999999999998</v>
      </c>
      <c r="D13" s="86">
        <v>2362.1999999999998</v>
      </c>
      <c r="E13" s="87">
        <f t="shared" si="0"/>
        <v>100</v>
      </c>
    </row>
    <row r="14" spans="1:5" s="6" customFormat="1" ht="15" customHeight="1" x14ac:dyDescent="0.25">
      <c r="A14" s="22" t="s">
        <v>38</v>
      </c>
      <c r="B14" s="7" t="s">
        <v>39</v>
      </c>
      <c r="C14" s="86">
        <v>10823.5</v>
      </c>
      <c r="D14" s="87">
        <v>10639.3</v>
      </c>
      <c r="E14" s="88">
        <f t="shared" si="0"/>
        <v>98.298147549313981</v>
      </c>
    </row>
    <row r="15" spans="1:5" ht="15" customHeight="1" x14ac:dyDescent="0.25">
      <c r="A15" s="23" t="s">
        <v>40</v>
      </c>
      <c r="B15" s="7" t="s">
        <v>41</v>
      </c>
      <c r="C15" s="86">
        <v>2573.8000000000002</v>
      </c>
      <c r="D15" s="86">
        <v>2573.8000000000002</v>
      </c>
      <c r="E15" s="87">
        <f t="shared" si="0"/>
        <v>100</v>
      </c>
    </row>
    <row r="16" spans="1:5" s="6" customFormat="1" ht="15" customHeight="1" x14ac:dyDescent="0.25">
      <c r="A16" s="23" t="s">
        <v>42</v>
      </c>
      <c r="B16" s="7" t="s">
        <v>43</v>
      </c>
      <c r="C16" s="86">
        <v>5991</v>
      </c>
      <c r="D16" s="86">
        <v>5991</v>
      </c>
      <c r="E16" s="87">
        <f t="shared" si="0"/>
        <v>100</v>
      </c>
    </row>
    <row r="17" spans="1:5" ht="15" customHeight="1" x14ac:dyDescent="0.25">
      <c r="A17" s="23" t="s">
        <v>44</v>
      </c>
      <c r="B17" s="7" t="s">
        <v>45</v>
      </c>
      <c r="C17" s="86">
        <v>1809.5</v>
      </c>
      <c r="D17" s="86">
        <v>1809.5</v>
      </c>
      <c r="E17" s="87">
        <f t="shared" si="0"/>
        <v>100</v>
      </c>
    </row>
    <row r="18" spans="1:5" s="6" customFormat="1" ht="15" customHeight="1" x14ac:dyDescent="0.25">
      <c r="A18" s="22" t="s">
        <v>46</v>
      </c>
      <c r="B18" s="7" t="s">
        <v>47</v>
      </c>
      <c r="C18" s="86">
        <v>8741</v>
      </c>
      <c r="D18" s="86">
        <v>8741</v>
      </c>
      <c r="E18" s="88">
        <f t="shared" si="0"/>
        <v>100</v>
      </c>
    </row>
    <row r="19" spans="1:5" ht="15" customHeight="1" x14ac:dyDescent="0.25">
      <c r="A19" s="23" t="s">
        <v>48</v>
      </c>
      <c r="B19" s="7" t="s">
        <v>49</v>
      </c>
      <c r="C19" s="86">
        <v>6055.7</v>
      </c>
      <c r="D19" s="86">
        <v>6055.7</v>
      </c>
      <c r="E19" s="87">
        <f t="shared" si="0"/>
        <v>100</v>
      </c>
    </row>
    <row r="20" spans="1:5" s="6" customFormat="1" ht="15" customHeight="1" x14ac:dyDescent="0.25">
      <c r="A20" s="22"/>
      <c r="B20" s="9" t="s">
        <v>9</v>
      </c>
      <c r="C20" s="88">
        <f>C9+C6</f>
        <v>93635.699999999983</v>
      </c>
      <c r="D20" s="88">
        <f>D9+D6</f>
        <v>93451.5</v>
      </c>
      <c r="E20" s="88">
        <f t="shared" si="0"/>
        <v>99.803280159170086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fitToHeight="2" orientation="portrait" r:id="rId1"/>
  <headerFooter alignWithMargins="0">
    <oddFooter xml:space="preserve">&amp;C&amp;"Times New Roman,обычный"&amp;8&amp;P        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0"/>
  <sheetViews>
    <sheetView tabSelected="1" zoomScale="86" zoomScaleNormal="86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35.140625" style="2" customWidth="1"/>
    <col min="3" max="4" width="14.7109375" style="3" customWidth="1"/>
    <col min="5" max="5" width="22.570312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10"/>
      <c r="C1" s="110"/>
      <c r="D1" s="110"/>
      <c r="E1" s="110"/>
    </row>
    <row r="2" spans="1:5" ht="81.75" customHeight="1" x14ac:dyDescent="0.25">
      <c r="A2" s="108" t="s">
        <v>73</v>
      </c>
      <c r="B2" s="124"/>
      <c r="C2" s="124"/>
      <c r="D2" s="124"/>
      <c r="E2" s="124"/>
    </row>
    <row r="3" spans="1:5" x14ac:dyDescent="0.25">
      <c r="A3" s="109" t="s">
        <v>108</v>
      </c>
      <c r="B3" s="110"/>
      <c r="C3" s="110"/>
      <c r="D3" s="110"/>
      <c r="E3" s="110"/>
    </row>
    <row r="4" spans="1:5" x14ac:dyDescent="0.25">
      <c r="A4" s="83"/>
      <c r="B4" s="84" t="s">
        <v>1</v>
      </c>
      <c r="C4" s="85"/>
      <c r="D4" s="85"/>
      <c r="E4" s="85" t="s">
        <v>3</v>
      </c>
    </row>
    <row r="5" spans="1:5" ht="128.25" customHeight="1" x14ac:dyDescent="0.25">
      <c r="A5" s="89" t="s">
        <v>4</v>
      </c>
      <c r="B5" s="89" t="s">
        <v>25</v>
      </c>
      <c r="C5" s="90" t="s">
        <v>24</v>
      </c>
      <c r="D5" s="90" t="s">
        <v>109</v>
      </c>
      <c r="E5" s="90" t="s">
        <v>96</v>
      </c>
    </row>
    <row r="6" spans="1:5" ht="15" customHeight="1" x14ac:dyDescent="0.25">
      <c r="A6" s="22"/>
      <c r="B6" s="13" t="s">
        <v>26</v>
      </c>
      <c r="C6" s="88">
        <f>C7+C8</f>
        <v>61748.600000000006</v>
      </c>
      <c r="D6" s="88">
        <f>D7+D8</f>
        <v>61713.3</v>
      </c>
      <c r="E6" s="88">
        <f t="shared" ref="E6:E20" si="0">D6/C6*100</f>
        <v>99.942832711996715</v>
      </c>
    </row>
    <row r="7" spans="1:5" ht="15" customHeight="1" x14ac:dyDescent="0.25">
      <c r="A7" s="23" t="s">
        <v>27</v>
      </c>
      <c r="B7" s="8" t="s">
        <v>28</v>
      </c>
      <c r="C7" s="86">
        <v>47432.4</v>
      </c>
      <c r="D7" s="86">
        <v>47411.1</v>
      </c>
      <c r="E7" s="87">
        <f t="shared" si="0"/>
        <v>99.955093986389045</v>
      </c>
    </row>
    <row r="8" spans="1:5" ht="15" customHeight="1" x14ac:dyDescent="0.25">
      <c r="A8" s="23" t="s">
        <v>5</v>
      </c>
      <c r="B8" s="8" t="s">
        <v>29</v>
      </c>
      <c r="C8" s="86">
        <v>14316.2</v>
      </c>
      <c r="D8" s="86">
        <v>14302.2</v>
      </c>
      <c r="E8" s="87">
        <f t="shared" si="0"/>
        <v>99.902208686662661</v>
      </c>
    </row>
    <row r="9" spans="1:5" ht="15" customHeight="1" x14ac:dyDescent="0.25">
      <c r="A9" s="23"/>
      <c r="B9" s="13" t="s">
        <v>31</v>
      </c>
      <c r="C9" s="88">
        <f>SUM(C10:C19)</f>
        <v>193265.5</v>
      </c>
      <c r="D9" s="88">
        <f>D10+D11+D12+D13+D14+D15+D16+D17+D18+D19</f>
        <v>193071.50000000003</v>
      </c>
      <c r="E9" s="87">
        <f t="shared" si="0"/>
        <v>99.899619952862778</v>
      </c>
    </row>
    <row r="10" spans="1:5" s="6" customFormat="1" ht="15" customHeight="1" x14ac:dyDescent="0.25">
      <c r="A10" s="22" t="s">
        <v>7</v>
      </c>
      <c r="B10" s="8" t="s">
        <v>32</v>
      </c>
      <c r="C10" s="86">
        <v>15627.9</v>
      </c>
      <c r="D10" s="86">
        <v>15584</v>
      </c>
      <c r="E10" s="88">
        <f t="shared" si="0"/>
        <v>99.719092136499469</v>
      </c>
    </row>
    <row r="11" spans="1:5" ht="15" customHeight="1" x14ac:dyDescent="0.25">
      <c r="A11" s="23" t="s">
        <v>8</v>
      </c>
      <c r="B11" s="7" t="s">
        <v>33</v>
      </c>
      <c r="C11" s="86">
        <v>11185.4</v>
      </c>
      <c r="D11" s="86">
        <v>11185.4</v>
      </c>
      <c r="E11" s="87">
        <f t="shared" si="0"/>
        <v>100</v>
      </c>
    </row>
    <row r="12" spans="1:5" ht="15" customHeight="1" x14ac:dyDescent="0.25">
      <c r="A12" s="23" t="s">
        <v>34</v>
      </c>
      <c r="B12" s="7" t="s">
        <v>35</v>
      </c>
      <c r="C12" s="86">
        <v>20136.099999999999</v>
      </c>
      <c r="D12" s="86">
        <v>20136.099999999999</v>
      </c>
      <c r="E12" s="87">
        <f t="shared" si="0"/>
        <v>100</v>
      </c>
    </row>
    <row r="13" spans="1:5" ht="15" customHeight="1" x14ac:dyDescent="0.25">
      <c r="A13" s="23" t="s">
        <v>36</v>
      </c>
      <c r="B13" s="7" t="s">
        <v>37</v>
      </c>
      <c r="C13" s="86">
        <v>13586.9</v>
      </c>
      <c r="D13" s="86">
        <v>13570.3</v>
      </c>
      <c r="E13" s="87">
        <f t="shared" si="0"/>
        <v>99.877823491745716</v>
      </c>
    </row>
    <row r="14" spans="1:5" s="6" customFormat="1" ht="15" customHeight="1" x14ac:dyDescent="0.25">
      <c r="A14" s="22" t="s">
        <v>38</v>
      </c>
      <c r="B14" s="7" t="s">
        <v>39</v>
      </c>
      <c r="C14" s="86">
        <v>27589</v>
      </c>
      <c r="D14" s="86">
        <v>27588.9</v>
      </c>
      <c r="E14" s="88">
        <f t="shared" si="0"/>
        <v>99.99963753669941</v>
      </c>
    </row>
    <row r="15" spans="1:5" ht="15" customHeight="1" x14ac:dyDescent="0.25">
      <c r="A15" s="23" t="s">
        <v>40</v>
      </c>
      <c r="B15" s="7" t="s">
        <v>41</v>
      </c>
      <c r="C15" s="86">
        <v>11417.1</v>
      </c>
      <c r="D15" s="86">
        <v>11396.6</v>
      </c>
      <c r="E15" s="87">
        <f t="shared" si="0"/>
        <v>99.820444771439327</v>
      </c>
    </row>
    <row r="16" spans="1:5" s="6" customFormat="1" ht="15" customHeight="1" x14ac:dyDescent="0.25">
      <c r="A16" s="23" t="s">
        <v>42</v>
      </c>
      <c r="B16" s="7" t="s">
        <v>43</v>
      </c>
      <c r="C16" s="86">
        <v>23157.8</v>
      </c>
      <c r="D16" s="86">
        <v>23157.8</v>
      </c>
      <c r="E16" s="87">
        <f t="shared" si="0"/>
        <v>100</v>
      </c>
    </row>
    <row r="17" spans="1:5" ht="15" customHeight="1" x14ac:dyDescent="0.25">
      <c r="A17" s="23" t="s">
        <v>44</v>
      </c>
      <c r="B17" s="7" t="s">
        <v>45</v>
      </c>
      <c r="C17" s="86">
        <v>6443.5</v>
      </c>
      <c r="D17" s="86">
        <v>6349.1</v>
      </c>
      <c r="E17" s="87">
        <f t="shared" si="0"/>
        <v>98.534957709319471</v>
      </c>
    </row>
    <row r="18" spans="1:5" s="6" customFormat="1" ht="15" customHeight="1" x14ac:dyDescent="0.25">
      <c r="A18" s="22" t="s">
        <v>46</v>
      </c>
      <c r="B18" s="7" t="s">
        <v>47</v>
      </c>
      <c r="C18" s="86">
        <v>35334.9</v>
      </c>
      <c r="D18" s="86">
        <v>35334.9</v>
      </c>
      <c r="E18" s="88">
        <f t="shared" si="0"/>
        <v>100</v>
      </c>
    </row>
    <row r="19" spans="1:5" ht="15" customHeight="1" x14ac:dyDescent="0.25">
      <c r="A19" s="23" t="s">
        <v>48</v>
      </c>
      <c r="B19" s="7" t="s">
        <v>49</v>
      </c>
      <c r="C19" s="86">
        <v>28786.9</v>
      </c>
      <c r="D19" s="86">
        <v>28768.400000000001</v>
      </c>
      <c r="E19" s="87">
        <f t="shared" si="0"/>
        <v>99.935734657083614</v>
      </c>
    </row>
    <row r="20" spans="1:5" s="6" customFormat="1" ht="15" customHeight="1" x14ac:dyDescent="0.25">
      <c r="A20" s="22"/>
      <c r="B20" s="9" t="s">
        <v>9</v>
      </c>
      <c r="C20" s="88">
        <f>C9+C6</f>
        <v>255014.1</v>
      </c>
      <c r="D20" s="88">
        <f>D6+D9</f>
        <v>254784.80000000005</v>
      </c>
      <c r="E20" s="88">
        <f t="shared" si="0"/>
        <v>99.91008340323144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0"/>
  <sheetViews>
    <sheetView tabSelected="1" zoomScale="93" zoomScaleNormal="93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31.285156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10"/>
      <c r="C1" s="110"/>
      <c r="D1" s="110"/>
      <c r="E1" s="110"/>
    </row>
    <row r="2" spans="1:5" ht="59.45" customHeight="1" x14ac:dyDescent="0.25">
      <c r="A2" s="108" t="s">
        <v>74</v>
      </c>
      <c r="B2" s="124"/>
      <c r="C2" s="124"/>
      <c r="D2" s="124"/>
      <c r="E2" s="124"/>
    </row>
    <row r="3" spans="1:5" x14ac:dyDescent="0.25">
      <c r="A3" s="125" t="s">
        <v>107</v>
      </c>
      <c r="B3" s="126"/>
      <c r="C3" s="126"/>
      <c r="D3" s="126"/>
      <c r="E3" s="126"/>
    </row>
    <row r="4" spans="1:5" x14ac:dyDescent="0.25">
      <c r="A4" s="83"/>
      <c r="B4" s="84" t="s">
        <v>1</v>
      </c>
      <c r="C4" s="85"/>
      <c r="D4" s="85"/>
      <c r="E4" s="85" t="s">
        <v>3</v>
      </c>
    </row>
    <row r="5" spans="1:5" ht="139.5" customHeight="1" x14ac:dyDescent="0.25">
      <c r="A5" s="89" t="s">
        <v>4</v>
      </c>
      <c r="B5" s="89" t="s">
        <v>25</v>
      </c>
      <c r="C5" s="90" t="s">
        <v>24</v>
      </c>
      <c r="D5" s="90" t="s">
        <v>109</v>
      </c>
      <c r="E5" s="90" t="s">
        <v>97</v>
      </c>
    </row>
    <row r="6" spans="1:5" ht="15" customHeight="1" x14ac:dyDescent="0.25">
      <c r="A6" s="22"/>
      <c r="B6" s="13" t="s">
        <v>26</v>
      </c>
      <c r="C6" s="88">
        <f>C7+C8</f>
        <v>126368.29999999999</v>
      </c>
      <c r="D6" s="88">
        <f>D7+D8</f>
        <v>126311.40000000001</v>
      </c>
      <c r="E6" s="88">
        <f t="shared" ref="E6:E20" si="0">D6/C6*100</f>
        <v>99.954972884813685</v>
      </c>
    </row>
    <row r="7" spans="1:5" ht="15" customHeight="1" x14ac:dyDescent="0.25">
      <c r="A7" s="23" t="s">
        <v>27</v>
      </c>
      <c r="B7" s="8" t="s">
        <v>28</v>
      </c>
      <c r="C7" s="86">
        <v>113611.4</v>
      </c>
      <c r="D7" s="86">
        <v>113565.3</v>
      </c>
      <c r="E7" s="87">
        <f t="shared" si="0"/>
        <v>99.959423086063566</v>
      </c>
    </row>
    <row r="8" spans="1:5" ht="15" customHeight="1" x14ac:dyDescent="0.25">
      <c r="A8" s="23" t="s">
        <v>5</v>
      </c>
      <c r="B8" s="8" t="s">
        <v>29</v>
      </c>
      <c r="C8" s="86">
        <v>12756.9</v>
      </c>
      <c r="D8" s="86">
        <v>12746.1</v>
      </c>
      <c r="E8" s="87">
        <f t="shared" si="0"/>
        <v>99.915339933682958</v>
      </c>
    </row>
    <row r="9" spans="1:5" ht="15" customHeight="1" x14ac:dyDescent="0.25">
      <c r="A9" s="23"/>
      <c r="B9" s="13" t="s">
        <v>31</v>
      </c>
      <c r="C9" s="88">
        <f>C10+C11+C12+C13+C14+C15+C16+C17+C18+C19</f>
        <v>117295.29999999999</v>
      </c>
      <c r="D9" s="88">
        <f>D10+D11+D12+D13+D14+D15+D16+D17+D18+D19</f>
        <v>116865.9</v>
      </c>
      <c r="E9" s="87">
        <f t="shared" si="0"/>
        <v>99.633915425426252</v>
      </c>
    </row>
    <row r="10" spans="1:5" s="6" customFormat="1" ht="15" customHeight="1" x14ac:dyDescent="0.25">
      <c r="A10" s="23" t="s">
        <v>7</v>
      </c>
      <c r="B10" s="8" t="s">
        <v>32</v>
      </c>
      <c r="C10" s="86">
        <v>7889</v>
      </c>
      <c r="D10" s="86">
        <v>7846.4</v>
      </c>
      <c r="E10" s="88">
        <f t="shared" si="0"/>
        <v>99.460007605526684</v>
      </c>
    </row>
    <row r="11" spans="1:5" ht="15" customHeight="1" x14ac:dyDescent="0.25">
      <c r="A11" s="23" t="s">
        <v>8</v>
      </c>
      <c r="B11" s="7" t="s">
        <v>33</v>
      </c>
      <c r="C11" s="86">
        <v>7175.6</v>
      </c>
      <c r="D11" s="86">
        <v>7127.9</v>
      </c>
      <c r="E11" s="87">
        <f t="shared" si="0"/>
        <v>99.335247226712738</v>
      </c>
    </row>
    <row r="12" spans="1:5" ht="15" customHeight="1" x14ac:dyDescent="0.25">
      <c r="A12" s="23" t="s">
        <v>34</v>
      </c>
      <c r="B12" s="7" t="s">
        <v>35</v>
      </c>
      <c r="C12" s="86">
        <v>21568.7</v>
      </c>
      <c r="D12" s="86">
        <v>21538.2</v>
      </c>
      <c r="E12" s="87">
        <f t="shared" si="0"/>
        <v>99.858591384738077</v>
      </c>
    </row>
    <row r="13" spans="1:5" ht="15" customHeight="1" x14ac:dyDescent="0.25">
      <c r="A13" s="23" t="s">
        <v>36</v>
      </c>
      <c r="B13" s="7" t="s">
        <v>37</v>
      </c>
      <c r="C13" s="86">
        <v>5564.5</v>
      </c>
      <c r="D13" s="86">
        <v>5541.6</v>
      </c>
      <c r="E13" s="87">
        <f t="shared" si="0"/>
        <v>99.588462575253843</v>
      </c>
    </row>
    <row r="14" spans="1:5" s="6" customFormat="1" ht="15" customHeight="1" x14ac:dyDescent="0.25">
      <c r="A14" s="23" t="s">
        <v>38</v>
      </c>
      <c r="B14" s="7" t="s">
        <v>39</v>
      </c>
      <c r="C14" s="86">
        <v>9059.7999999999993</v>
      </c>
      <c r="D14" s="86">
        <v>9013.7999999999993</v>
      </c>
      <c r="E14" s="88">
        <f t="shared" si="0"/>
        <v>99.492262522351481</v>
      </c>
    </row>
    <row r="15" spans="1:5" ht="15" customHeight="1" x14ac:dyDescent="0.25">
      <c r="A15" s="23" t="s">
        <v>40</v>
      </c>
      <c r="B15" s="7" t="s">
        <v>41</v>
      </c>
      <c r="C15" s="86">
        <v>8606.2999999999993</v>
      </c>
      <c r="D15" s="86">
        <v>8554.6</v>
      </c>
      <c r="E15" s="87">
        <f t="shared" si="0"/>
        <v>99.39927727362516</v>
      </c>
    </row>
    <row r="16" spans="1:5" s="6" customFormat="1" ht="15" customHeight="1" x14ac:dyDescent="0.25">
      <c r="A16" s="23" t="s">
        <v>42</v>
      </c>
      <c r="B16" s="7" t="s">
        <v>43</v>
      </c>
      <c r="C16" s="86">
        <v>10081.700000000001</v>
      </c>
      <c r="D16" s="86">
        <v>10037.4</v>
      </c>
      <c r="E16" s="87">
        <f t="shared" si="0"/>
        <v>99.560589979864503</v>
      </c>
    </row>
    <row r="17" spans="1:5" ht="15" customHeight="1" x14ac:dyDescent="0.25">
      <c r="A17" s="23" t="s">
        <v>44</v>
      </c>
      <c r="B17" s="7" t="s">
        <v>45</v>
      </c>
      <c r="C17" s="86">
        <v>15349.4</v>
      </c>
      <c r="D17" s="86">
        <v>15256.6</v>
      </c>
      <c r="E17" s="87">
        <f t="shared" si="0"/>
        <v>99.395416107469998</v>
      </c>
    </row>
    <row r="18" spans="1:5" s="6" customFormat="1" ht="15" customHeight="1" x14ac:dyDescent="0.25">
      <c r="A18" s="23" t="s">
        <v>46</v>
      </c>
      <c r="B18" s="7" t="s">
        <v>47</v>
      </c>
      <c r="C18" s="86">
        <v>17486.400000000001</v>
      </c>
      <c r="D18" s="86">
        <v>17467.900000000001</v>
      </c>
      <c r="E18" s="88">
        <f t="shared" si="0"/>
        <v>99.894203495287769</v>
      </c>
    </row>
    <row r="19" spans="1:5" ht="15" customHeight="1" x14ac:dyDescent="0.25">
      <c r="A19" s="23" t="s">
        <v>48</v>
      </c>
      <c r="B19" s="7" t="s">
        <v>49</v>
      </c>
      <c r="C19" s="86">
        <v>14513.9</v>
      </c>
      <c r="D19" s="86">
        <v>14481.5</v>
      </c>
      <c r="E19" s="87">
        <f t="shared" si="0"/>
        <v>99.7767657211363</v>
      </c>
    </row>
    <row r="20" spans="1:5" s="6" customFormat="1" ht="15" customHeight="1" x14ac:dyDescent="0.25">
      <c r="A20" s="22"/>
      <c r="B20" s="9" t="s">
        <v>9</v>
      </c>
      <c r="C20" s="88">
        <f>C6+C9</f>
        <v>243663.59999999998</v>
      </c>
      <c r="D20" s="88">
        <f>D9+D6</f>
        <v>243177.3</v>
      </c>
      <c r="E20" s="88">
        <f t="shared" si="0"/>
        <v>99.800421564813135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0"/>
  <sheetViews>
    <sheetView tabSelected="1" zoomScale="89" zoomScaleNormal="89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29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10"/>
      <c r="C1" s="110"/>
      <c r="D1" s="110"/>
      <c r="E1" s="110"/>
    </row>
    <row r="2" spans="1:5" ht="123.95" customHeight="1" x14ac:dyDescent="0.25">
      <c r="A2" s="108" t="s">
        <v>75</v>
      </c>
      <c r="B2" s="124"/>
      <c r="C2" s="124"/>
      <c r="D2" s="124"/>
      <c r="E2" s="124"/>
    </row>
    <row r="3" spans="1:5" x14ac:dyDescent="0.25">
      <c r="A3" s="125" t="s">
        <v>110</v>
      </c>
      <c r="B3" s="126"/>
      <c r="C3" s="126"/>
      <c r="D3" s="126"/>
      <c r="E3" s="126"/>
    </row>
    <row r="4" spans="1:5" x14ac:dyDescent="0.25">
      <c r="A4" s="83"/>
      <c r="B4" s="84" t="s">
        <v>1</v>
      </c>
      <c r="C4" s="85"/>
      <c r="D4" s="85"/>
      <c r="E4" s="85" t="s">
        <v>3</v>
      </c>
    </row>
    <row r="5" spans="1:5" ht="138.75" customHeight="1" x14ac:dyDescent="0.25">
      <c r="A5" s="89" t="s">
        <v>4</v>
      </c>
      <c r="B5" s="89" t="s">
        <v>25</v>
      </c>
      <c r="C5" s="90" t="s">
        <v>24</v>
      </c>
      <c r="D5" s="90" t="s">
        <v>109</v>
      </c>
      <c r="E5" s="90" t="s">
        <v>97</v>
      </c>
    </row>
    <row r="6" spans="1:5" ht="15" customHeight="1" x14ac:dyDescent="0.25">
      <c r="A6" s="22"/>
      <c r="B6" s="13" t="s">
        <v>26</v>
      </c>
      <c r="C6" s="88">
        <f>C7+C8</f>
        <v>145872.29999999999</v>
      </c>
      <c r="D6" s="88">
        <f>D7+D8</f>
        <v>145849.4</v>
      </c>
      <c r="E6" s="88">
        <f>D6/C6*100</f>
        <v>99.984301337539762</v>
      </c>
    </row>
    <row r="7" spans="1:5" ht="15" customHeight="1" x14ac:dyDescent="0.25">
      <c r="A7" s="23" t="s">
        <v>27</v>
      </c>
      <c r="B7" s="8" t="s">
        <v>28</v>
      </c>
      <c r="C7" s="86">
        <v>86050.5</v>
      </c>
      <c r="D7" s="86">
        <v>86045.7</v>
      </c>
      <c r="E7" s="87">
        <f>D7/C7*100</f>
        <v>99.994421880175011</v>
      </c>
    </row>
    <row r="8" spans="1:5" ht="15" customHeight="1" x14ac:dyDescent="0.25">
      <c r="A8" s="23" t="s">
        <v>5</v>
      </c>
      <c r="B8" s="8" t="s">
        <v>29</v>
      </c>
      <c r="C8" s="87">
        <v>59821.8</v>
      </c>
      <c r="D8" s="86">
        <v>59803.7</v>
      </c>
      <c r="E8" s="87">
        <f t="shared" ref="E8:E20" si="0">D8/C8*100</f>
        <v>99.969743471443508</v>
      </c>
    </row>
    <row r="9" spans="1:5" ht="15" customHeight="1" x14ac:dyDescent="0.25">
      <c r="A9" s="23"/>
      <c r="B9" s="13" t="s">
        <v>31</v>
      </c>
      <c r="C9" s="88">
        <f>C10+C11+C12+C13+C14+C15+C16+C17+C18+C19</f>
        <v>422460.2</v>
      </c>
      <c r="D9" s="88">
        <f>D10+D11+D12+D13+D14+D15+D16+D17+D18+D19</f>
        <v>422319.8</v>
      </c>
      <c r="E9" s="87">
        <f t="shared" si="0"/>
        <v>99.966766100096521</v>
      </c>
    </row>
    <row r="10" spans="1:5" s="6" customFormat="1" ht="15" customHeight="1" x14ac:dyDescent="0.25">
      <c r="A10" s="22" t="s">
        <v>7</v>
      </c>
      <c r="B10" s="8" t="s">
        <v>32</v>
      </c>
      <c r="C10" s="86">
        <v>2862.9</v>
      </c>
      <c r="D10" s="86">
        <v>2861.9</v>
      </c>
      <c r="E10" s="88">
        <f t="shared" si="0"/>
        <v>99.965070383177903</v>
      </c>
    </row>
    <row r="11" spans="1:5" ht="15" customHeight="1" x14ac:dyDescent="0.25">
      <c r="A11" s="23" t="s">
        <v>8</v>
      </c>
      <c r="B11" s="7" t="s">
        <v>33</v>
      </c>
      <c r="C11" s="86">
        <v>4581.5</v>
      </c>
      <c r="D11" s="86">
        <v>4565</v>
      </c>
      <c r="E11" s="87">
        <f t="shared" si="0"/>
        <v>99.639855942376954</v>
      </c>
    </row>
    <row r="12" spans="1:5" ht="15" customHeight="1" x14ac:dyDescent="0.25">
      <c r="A12" s="23" t="s">
        <v>34</v>
      </c>
      <c r="B12" s="7" t="s">
        <v>35</v>
      </c>
      <c r="C12" s="86">
        <v>39279.9</v>
      </c>
      <c r="D12" s="86">
        <v>39262.400000000001</v>
      </c>
      <c r="E12" s="87">
        <f t="shared" si="0"/>
        <v>99.95544795175141</v>
      </c>
    </row>
    <row r="13" spans="1:5" ht="15" customHeight="1" x14ac:dyDescent="0.25">
      <c r="A13" s="23" t="s">
        <v>36</v>
      </c>
      <c r="B13" s="7" t="s">
        <v>37</v>
      </c>
      <c r="C13" s="86">
        <v>58807.3</v>
      </c>
      <c r="D13" s="86">
        <v>58806.400000000001</v>
      </c>
      <c r="E13" s="87">
        <f t="shared" si="0"/>
        <v>99.998469577756495</v>
      </c>
    </row>
    <row r="14" spans="1:5" s="6" customFormat="1" ht="15" customHeight="1" x14ac:dyDescent="0.25">
      <c r="A14" s="22" t="s">
        <v>38</v>
      </c>
      <c r="B14" s="7" t="s">
        <v>39</v>
      </c>
      <c r="C14" s="86">
        <v>130463.8</v>
      </c>
      <c r="D14" s="86">
        <v>130459.7</v>
      </c>
      <c r="E14" s="88">
        <f t="shared" si="0"/>
        <v>99.996857365798022</v>
      </c>
    </row>
    <row r="15" spans="1:5" ht="15" customHeight="1" x14ac:dyDescent="0.25">
      <c r="A15" s="23" t="s">
        <v>40</v>
      </c>
      <c r="B15" s="7" t="s">
        <v>41</v>
      </c>
      <c r="C15" s="86">
        <v>690</v>
      </c>
      <c r="D15" s="86">
        <v>687.2</v>
      </c>
      <c r="E15" s="87">
        <f t="shared" si="0"/>
        <v>99.594202898550733</v>
      </c>
    </row>
    <row r="16" spans="1:5" s="6" customFormat="1" ht="15" customHeight="1" x14ac:dyDescent="0.25">
      <c r="A16" s="23" t="s">
        <v>42</v>
      </c>
      <c r="B16" s="7" t="s">
        <v>43</v>
      </c>
      <c r="C16" s="86">
        <v>69888.399999999994</v>
      </c>
      <c r="D16" s="86">
        <v>69861.399999999994</v>
      </c>
      <c r="E16" s="87">
        <f>D16/C16*100</f>
        <v>99.96136697935566</v>
      </c>
    </row>
    <row r="17" spans="1:5" ht="15" customHeight="1" x14ac:dyDescent="0.25">
      <c r="A17" s="23" t="s">
        <v>44</v>
      </c>
      <c r="B17" s="7" t="s">
        <v>45</v>
      </c>
      <c r="C17" s="86">
        <v>9447</v>
      </c>
      <c r="D17" s="86">
        <v>9401.6</v>
      </c>
      <c r="E17" s="87">
        <f t="shared" si="0"/>
        <v>99.519424155816665</v>
      </c>
    </row>
    <row r="18" spans="1:5" s="6" customFormat="1" ht="15" customHeight="1" x14ac:dyDescent="0.25">
      <c r="A18" s="22" t="s">
        <v>46</v>
      </c>
      <c r="B18" s="7" t="s">
        <v>47</v>
      </c>
      <c r="C18" s="86">
        <v>102603.1</v>
      </c>
      <c r="D18" s="86">
        <v>102592.9</v>
      </c>
      <c r="E18" s="88">
        <f t="shared" si="0"/>
        <v>99.990058779900409</v>
      </c>
    </row>
    <row r="19" spans="1:5" ht="15" customHeight="1" x14ac:dyDescent="0.25">
      <c r="A19" s="23" t="s">
        <v>48</v>
      </c>
      <c r="B19" s="7" t="s">
        <v>49</v>
      </c>
      <c r="C19" s="86">
        <v>3836.3</v>
      </c>
      <c r="D19" s="86">
        <v>3821.3</v>
      </c>
      <c r="E19" s="87">
        <f t="shared" si="0"/>
        <v>99.608998253525527</v>
      </c>
    </row>
    <row r="20" spans="1:5" s="6" customFormat="1" ht="15" customHeight="1" x14ac:dyDescent="0.25">
      <c r="A20" s="22"/>
      <c r="B20" s="9" t="s">
        <v>9</v>
      </c>
      <c r="C20" s="88">
        <f>C6+C9</f>
        <v>568332.5</v>
      </c>
      <c r="D20" s="88">
        <f>D6+D9</f>
        <v>568169.19999999995</v>
      </c>
      <c r="E20" s="88">
        <f t="shared" si="0"/>
        <v>99.971266820039318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0"/>
  <sheetViews>
    <sheetView tabSelected="1" zoomScale="87" zoomScaleNormal="87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28.710937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10"/>
      <c r="C1" s="110"/>
      <c r="D1" s="110"/>
      <c r="E1" s="110"/>
    </row>
    <row r="2" spans="1:5" ht="81.75" customHeight="1" x14ac:dyDescent="0.25">
      <c r="A2" s="108" t="s">
        <v>76</v>
      </c>
      <c r="B2" s="124"/>
      <c r="C2" s="124"/>
      <c r="D2" s="124"/>
      <c r="E2" s="124"/>
    </row>
    <row r="3" spans="1:5" x14ac:dyDescent="0.25">
      <c r="A3" s="125" t="s">
        <v>111</v>
      </c>
      <c r="B3" s="126"/>
      <c r="C3" s="126"/>
      <c r="D3" s="126"/>
      <c r="E3" s="126"/>
    </row>
    <row r="4" spans="1:5" x14ac:dyDescent="0.25">
      <c r="A4" s="83"/>
      <c r="B4" s="84" t="s">
        <v>1</v>
      </c>
      <c r="C4" s="85"/>
      <c r="D4" s="85"/>
      <c r="E4" s="85" t="s">
        <v>3</v>
      </c>
    </row>
    <row r="5" spans="1:5" ht="128.25" customHeight="1" x14ac:dyDescent="0.25">
      <c r="A5" s="89" t="s">
        <v>4</v>
      </c>
      <c r="B5" s="89" t="s">
        <v>25</v>
      </c>
      <c r="C5" s="90" t="s">
        <v>24</v>
      </c>
      <c r="D5" s="90" t="s">
        <v>112</v>
      </c>
      <c r="E5" s="90" t="s">
        <v>113</v>
      </c>
    </row>
    <row r="6" spans="1:5" ht="15" customHeight="1" x14ac:dyDescent="0.25">
      <c r="A6" s="22"/>
      <c r="B6" s="13" t="s">
        <v>26</v>
      </c>
      <c r="C6" s="88">
        <f>C7+C8</f>
        <v>24610.400000000001</v>
      </c>
      <c r="D6" s="88">
        <f>D7+D8</f>
        <v>24610.400000000001</v>
      </c>
      <c r="E6" s="88">
        <f t="shared" ref="E6:E20" si="0">D6/C6*100</f>
        <v>100</v>
      </c>
    </row>
    <row r="7" spans="1:5" ht="15" customHeight="1" x14ac:dyDescent="0.25">
      <c r="A7" s="23" t="s">
        <v>27</v>
      </c>
      <c r="B7" s="8" t="s">
        <v>28</v>
      </c>
      <c r="C7" s="86">
        <v>22368.5</v>
      </c>
      <c r="D7" s="86">
        <v>22368.5</v>
      </c>
      <c r="E7" s="87">
        <f t="shared" si="0"/>
        <v>100</v>
      </c>
    </row>
    <row r="8" spans="1:5" ht="15" customHeight="1" x14ac:dyDescent="0.25">
      <c r="A8" s="23" t="s">
        <v>5</v>
      </c>
      <c r="B8" s="8" t="s">
        <v>29</v>
      </c>
      <c r="C8" s="86">
        <v>2241.9</v>
      </c>
      <c r="D8" s="86">
        <v>2241.9</v>
      </c>
      <c r="E8" s="87">
        <f t="shared" si="0"/>
        <v>100</v>
      </c>
    </row>
    <row r="9" spans="1:5" ht="15" customHeight="1" x14ac:dyDescent="0.25">
      <c r="A9" s="23"/>
      <c r="B9" s="13" t="s">
        <v>31</v>
      </c>
      <c r="C9" s="88">
        <f>C10+C11+C12+C13+C14+C15+C16+C17+C18+C19</f>
        <v>27830.1</v>
      </c>
      <c r="D9" s="88">
        <f>D10+D11+D12+D13+D14+D15+D16+D17+D18+D19</f>
        <v>27673.9</v>
      </c>
      <c r="E9" s="87">
        <f t="shared" si="0"/>
        <v>99.438737194620217</v>
      </c>
    </row>
    <row r="10" spans="1:5" s="6" customFormat="1" ht="15" customHeight="1" x14ac:dyDescent="0.25">
      <c r="A10" s="22" t="s">
        <v>7</v>
      </c>
      <c r="B10" s="8" t="s">
        <v>32</v>
      </c>
      <c r="C10" s="86">
        <v>2197</v>
      </c>
      <c r="D10" s="86">
        <v>2197</v>
      </c>
      <c r="E10" s="88">
        <f t="shared" si="0"/>
        <v>100</v>
      </c>
    </row>
    <row r="11" spans="1:5" ht="15" customHeight="1" x14ac:dyDescent="0.25">
      <c r="A11" s="23" t="s">
        <v>8</v>
      </c>
      <c r="B11" s="7" t="s">
        <v>33</v>
      </c>
      <c r="C11" s="86">
        <v>2307</v>
      </c>
      <c r="D11" s="86">
        <v>2307</v>
      </c>
      <c r="E11" s="87">
        <f t="shared" si="0"/>
        <v>100</v>
      </c>
    </row>
    <row r="12" spans="1:5" ht="15" customHeight="1" x14ac:dyDescent="0.25">
      <c r="A12" s="23" t="s">
        <v>34</v>
      </c>
      <c r="B12" s="7" t="s">
        <v>35</v>
      </c>
      <c r="C12" s="86">
        <v>6947</v>
      </c>
      <c r="D12" s="86">
        <v>6947</v>
      </c>
      <c r="E12" s="87">
        <f t="shared" si="0"/>
        <v>100</v>
      </c>
    </row>
    <row r="13" spans="1:5" ht="15" customHeight="1" x14ac:dyDescent="0.25">
      <c r="A13" s="23" t="s">
        <v>36</v>
      </c>
      <c r="B13" s="7" t="s">
        <v>37</v>
      </c>
      <c r="C13" s="86">
        <v>771.3</v>
      </c>
      <c r="D13" s="86">
        <v>760.9</v>
      </c>
      <c r="E13" s="87">
        <f t="shared" si="0"/>
        <v>98.651627123039034</v>
      </c>
    </row>
    <row r="14" spans="1:5" s="6" customFormat="1" ht="15" customHeight="1" x14ac:dyDescent="0.25">
      <c r="A14" s="22" t="s">
        <v>38</v>
      </c>
      <c r="B14" s="7" t="s">
        <v>39</v>
      </c>
      <c r="C14" s="86">
        <v>685.5</v>
      </c>
      <c r="D14" s="86">
        <v>676.9</v>
      </c>
      <c r="E14" s="88">
        <f t="shared" si="0"/>
        <v>98.745441283734493</v>
      </c>
    </row>
    <row r="15" spans="1:5" ht="15" customHeight="1" x14ac:dyDescent="0.25">
      <c r="A15" s="23" t="s">
        <v>40</v>
      </c>
      <c r="B15" s="7" t="s">
        <v>41</v>
      </c>
      <c r="C15" s="86">
        <v>2464.4</v>
      </c>
      <c r="D15" s="86">
        <v>2429.5</v>
      </c>
      <c r="E15" s="87">
        <f t="shared" si="0"/>
        <v>98.583833793215376</v>
      </c>
    </row>
    <row r="16" spans="1:5" s="6" customFormat="1" ht="15" customHeight="1" x14ac:dyDescent="0.25">
      <c r="A16" s="23" t="s">
        <v>42</v>
      </c>
      <c r="B16" s="7" t="s">
        <v>43</v>
      </c>
      <c r="C16" s="86">
        <v>2246.9</v>
      </c>
      <c r="D16" s="86">
        <v>2206.6999999999998</v>
      </c>
      <c r="E16" s="87">
        <f t="shared" si="0"/>
        <v>98.210868307445793</v>
      </c>
    </row>
    <row r="17" spans="1:5" ht="15" customHeight="1" x14ac:dyDescent="0.25">
      <c r="A17" s="23" t="s">
        <v>44</v>
      </c>
      <c r="B17" s="7" t="s">
        <v>45</v>
      </c>
      <c r="C17" s="86">
        <v>2702</v>
      </c>
      <c r="D17" s="86">
        <v>2698.2</v>
      </c>
      <c r="E17" s="87">
        <f t="shared" si="0"/>
        <v>99.859363434492963</v>
      </c>
    </row>
    <row r="18" spans="1:5" s="6" customFormat="1" ht="15" customHeight="1" x14ac:dyDescent="0.25">
      <c r="A18" s="22" t="s">
        <v>46</v>
      </c>
      <c r="B18" s="7" t="s">
        <v>47</v>
      </c>
      <c r="C18" s="86">
        <v>3597</v>
      </c>
      <c r="D18" s="86">
        <v>3538.7</v>
      </c>
      <c r="E18" s="88">
        <f t="shared" si="0"/>
        <v>98.379204892966357</v>
      </c>
    </row>
    <row r="19" spans="1:5" ht="15" customHeight="1" x14ac:dyDescent="0.25">
      <c r="A19" s="23" t="s">
        <v>48</v>
      </c>
      <c r="B19" s="7" t="s">
        <v>49</v>
      </c>
      <c r="C19" s="86">
        <v>3912</v>
      </c>
      <c r="D19" s="86">
        <v>3912</v>
      </c>
      <c r="E19" s="87">
        <f t="shared" si="0"/>
        <v>100</v>
      </c>
    </row>
    <row r="20" spans="1:5" s="6" customFormat="1" ht="15" customHeight="1" x14ac:dyDescent="0.25">
      <c r="A20" s="22"/>
      <c r="B20" s="9" t="s">
        <v>9</v>
      </c>
      <c r="C20" s="88">
        <f>C6+C9</f>
        <v>52440.5</v>
      </c>
      <c r="D20" s="88">
        <f>D9+D6</f>
        <v>52284.3</v>
      </c>
      <c r="E20" s="88">
        <f t="shared" si="0"/>
        <v>99.702138614239004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0"/>
  <sheetViews>
    <sheetView tabSelected="1" zoomScale="87" zoomScaleNormal="87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28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10"/>
      <c r="C1" s="110"/>
      <c r="D1" s="110"/>
      <c r="E1" s="110"/>
    </row>
    <row r="2" spans="1:5" ht="72.75" customHeight="1" x14ac:dyDescent="0.25">
      <c r="A2" s="108" t="s">
        <v>77</v>
      </c>
      <c r="B2" s="124"/>
      <c r="C2" s="124"/>
      <c r="D2" s="124"/>
      <c r="E2" s="124"/>
    </row>
    <row r="3" spans="1:5" x14ac:dyDescent="0.25">
      <c r="A3" s="125" t="s">
        <v>111</v>
      </c>
      <c r="B3" s="126"/>
      <c r="C3" s="126"/>
      <c r="D3" s="126"/>
      <c r="E3" s="126"/>
    </row>
    <row r="4" spans="1:5" x14ac:dyDescent="0.25">
      <c r="A4" s="83"/>
      <c r="B4" s="84" t="s">
        <v>1</v>
      </c>
      <c r="C4" s="85"/>
      <c r="D4" s="85"/>
      <c r="E4" s="85" t="s">
        <v>3</v>
      </c>
    </row>
    <row r="5" spans="1:5" ht="141.94999999999999" customHeight="1" x14ac:dyDescent="0.25">
      <c r="A5" s="89" t="s">
        <v>4</v>
      </c>
      <c r="B5" s="89" t="s">
        <v>25</v>
      </c>
      <c r="C5" s="90" t="s">
        <v>24</v>
      </c>
      <c r="D5" s="90" t="s">
        <v>114</v>
      </c>
      <c r="E5" s="90" t="s">
        <v>115</v>
      </c>
    </row>
    <row r="6" spans="1:5" ht="15" customHeight="1" x14ac:dyDescent="0.25">
      <c r="A6" s="22"/>
      <c r="B6" s="13" t="s">
        <v>26</v>
      </c>
      <c r="C6" s="88">
        <f>C7+C8</f>
        <v>233.1</v>
      </c>
      <c r="D6" s="88">
        <f>D7+D8</f>
        <v>210.2</v>
      </c>
      <c r="E6" s="88">
        <f t="shared" ref="E6:E20" si="0">D6/C6*100</f>
        <v>90.175890175890174</v>
      </c>
    </row>
    <row r="7" spans="1:5" ht="15" customHeight="1" x14ac:dyDescent="0.25">
      <c r="A7" s="23" t="s">
        <v>27</v>
      </c>
      <c r="B7" s="8" t="s">
        <v>28</v>
      </c>
      <c r="C7" s="86">
        <v>233.1</v>
      </c>
      <c r="D7" s="87">
        <v>210.2</v>
      </c>
      <c r="E7" s="87">
        <f t="shared" si="0"/>
        <v>90.175890175890174</v>
      </c>
    </row>
    <row r="8" spans="1:5" ht="15" customHeight="1" x14ac:dyDescent="0.25">
      <c r="A8" s="23" t="s">
        <v>5</v>
      </c>
      <c r="B8" s="8" t="s">
        <v>29</v>
      </c>
      <c r="C8" s="87">
        <v>0</v>
      </c>
      <c r="D8" s="87">
        <v>0</v>
      </c>
      <c r="E8" s="87">
        <v>0</v>
      </c>
    </row>
    <row r="9" spans="1:5" ht="15" customHeight="1" x14ac:dyDescent="0.25">
      <c r="A9" s="23"/>
      <c r="B9" s="13" t="s">
        <v>31</v>
      </c>
      <c r="C9" s="88">
        <f>SUM(C10:C19)</f>
        <v>57.9</v>
      </c>
      <c r="D9" s="88">
        <f>D10+D11+D12+D13+D14+D15+D16+D17+D18+D19</f>
        <v>54.4</v>
      </c>
      <c r="E9" s="88">
        <f t="shared" si="0"/>
        <v>93.955094991364419</v>
      </c>
    </row>
    <row r="10" spans="1:5" s="6" customFormat="1" ht="15" customHeight="1" x14ac:dyDescent="0.25">
      <c r="A10" s="22" t="s">
        <v>7</v>
      </c>
      <c r="B10" s="8" t="s">
        <v>32</v>
      </c>
      <c r="C10" s="86">
        <v>0</v>
      </c>
      <c r="D10" s="86">
        <v>0</v>
      </c>
      <c r="E10" s="87">
        <v>0</v>
      </c>
    </row>
    <row r="11" spans="1:5" ht="15" customHeight="1" x14ac:dyDescent="0.25">
      <c r="A11" s="23" t="s">
        <v>8</v>
      </c>
      <c r="B11" s="7" t="s">
        <v>33</v>
      </c>
      <c r="C11" s="86">
        <v>0</v>
      </c>
      <c r="D11" s="86">
        <v>0</v>
      </c>
      <c r="E11" s="87">
        <v>0</v>
      </c>
    </row>
    <row r="12" spans="1:5" ht="15" customHeight="1" x14ac:dyDescent="0.25">
      <c r="A12" s="23" t="s">
        <v>34</v>
      </c>
      <c r="B12" s="7" t="s">
        <v>35</v>
      </c>
      <c r="C12" s="86">
        <v>5.8</v>
      </c>
      <c r="D12" s="86">
        <v>5.5</v>
      </c>
      <c r="E12" s="87">
        <f t="shared" si="0"/>
        <v>94.827586206896555</v>
      </c>
    </row>
    <row r="13" spans="1:5" ht="15" customHeight="1" x14ac:dyDescent="0.25">
      <c r="A13" s="23" t="s">
        <v>36</v>
      </c>
      <c r="B13" s="7" t="s">
        <v>37</v>
      </c>
      <c r="C13" s="86">
        <v>0</v>
      </c>
      <c r="D13" s="86">
        <v>0</v>
      </c>
      <c r="E13" s="87">
        <v>0</v>
      </c>
    </row>
    <row r="14" spans="1:5" s="6" customFormat="1" ht="15" customHeight="1" x14ac:dyDescent="0.25">
      <c r="A14" s="22" t="s">
        <v>38</v>
      </c>
      <c r="B14" s="7" t="s">
        <v>39</v>
      </c>
      <c r="C14" s="86">
        <v>0</v>
      </c>
      <c r="D14" s="86">
        <v>0</v>
      </c>
      <c r="E14" s="87">
        <v>0</v>
      </c>
    </row>
    <row r="15" spans="1:5" ht="15" customHeight="1" x14ac:dyDescent="0.25">
      <c r="A15" s="23" t="s">
        <v>40</v>
      </c>
      <c r="B15" s="7" t="s">
        <v>41</v>
      </c>
      <c r="C15" s="86">
        <v>0</v>
      </c>
      <c r="D15" s="86">
        <v>0</v>
      </c>
      <c r="E15" s="87">
        <v>0</v>
      </c>
    </row>
    <row r="16" spans="1:5" s="6" customFormat="1" ht="15" customHeight="1" x14ac:dyDescent="0.25">
      <c r="A16" s="23" t="s">
        <v>42</v>
      </c>
      <c r="B16" s="7" t="s">
        <v>43</v>
      </c>
      <c r="C16" s="86">
        <v>16.3</v>
      </c>
      <c r="D16" s="86">
        <v>15.5</v>
      </c>
      <c r="E16" s="87">
        <f t="shared" si="0"/>
        <v>95.092024539877301</v>
      </c>
    </row>
    <row r="17" spans="1:5" ht="15" customHeight="1" x14ac:dyDescent="0.25">
      <c r="A17" s="23" t="s">
        <v>44</v>
      </c>
      <c r="B17" s="7" t="s">
        <v>45</v>
      </c>
      <c r="C17" s="86">
        <v>35.799999999999997</v>
      </c>
      <c r="D17" s="86">
        <v>33.4</v>
      </c>
      <c r="E17" s="87">
        <f t="shared" si="0"/>
        <v>93.296089385474872</v>
      </c>
    </row>
    <row r="18" spans="1:5" s="6" customFormat="1" ht="15" customHeight="1" x14ac:dyDescent="0.25">
      <c r="A18" s="22" t="s">
        <v>46</v>
      </c>
      <c r="B18" s="7" t="s">
        <v>47</v>
      </c>
      <c r="C18" s="86">
        <v>0</v>
      </c>
      <c r="D18" s="86">
        <v>0</v>
      </c>
      <c r="E18" s="87">
        <v>0</v>
      </c>
    </row>
    <row r="19" spans="1:5" ht="15" customHeight="1" x14ac:dyDescent="0.25">
      <c r="A19" s="23" t="s">
        <v>48</v>
      </c>
      <c r="B19" s="7" t="s">
        <v>49</v>
      </c>
      <c r="C19" s="86">
        <v>0</v>
      </c>
      <c r="D19" s="86">
        <v>0</v>
      </c>
      <c r="E19" s="87">
        <v>0</v>
      </c>
    </row>
    <row r="20" spans="1:5" s="6" customFormat="1" ht="15" customHeight="1" x14ac:dyDescent="0.25">
      <c r="A20" s="22"/>
      <c r="B20" s="9" t="s">
        <v>9</v>
      </c>
      <c r="C20" s="88">
        <f>C9+C6</f>
        <v>291</v>
      </c>
      <c r="D20" s="88">
        <f>D9+D6</f>
        <v>264.59999999999997</v>
      </c>
      <c r="E20" s="88">
        <f t="shared" si="0"/>
        <v>90.927835051546381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fitToHeight="2" orientation="portrait" r:id="rId1"/>
  <headerFooter alignWithMargins="0">
    <oddFooter xml:space="preserve">&amp;C&amp;"Times New Roman,обычный"&amp;8&amp;P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0"/>
  <sheetViews>
    <sheetView tabSelected="1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5.855468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10"/>
      <c r="C1" s="110"/>
      <c r="D1" s="110"/>
      <c r="E1" s="110"/>
    </row>
    <row r="2" spans="1:5" ht="46.5" customHeight="1" x14ac:dyDescent="0.25">
      <c r="A2" s="111" t="s">
        <v>87</v>
      </c>
      <c r="B2" s="112"/>
      <c r="C2" s="112"/>
      <c r="D2" s="112"/>
      <c r="E2" s="112"/>
    </row>
    <row r="3" spans="1:5" x14ac:dyDescent="0.25">
      <c r="A3" s="109" t="s">
        <v>98</v>
      </c>
      <c r="B3" s="110"/>
      <c r="C3" s="110"/>
      <c r="D3" s="110"/>
      <c r="E3" s="110"/>
    </row>
    <row r="4" spans="1:5" x14ac:dyDescent="0.25">
      <c r="B4" s="2" t="s">
        <v>1</v>
      </c>
      <c r="E4" s="3" t="s">
        <v>3</v>
      </c>
    </row>
    <row r="5" spans="1:5" ht="139.5" customHeight="1" x14ac:dyDescent="0.25">
      <c r="A5" s="4" t="s">
        <v>4</v>
      </c>
      <c r="B5" s="4" t="s">
        <v>25</v>
      </c>
      <c r="C5" s="77" t="s">
        <v>99</v>
      </c>
      <c r="D5" s="5" t="s">
        <v>95</v>
      </c>
      <c r="E5" s="5" t="s">
        <v>100</v>
      </c>
    </row>
    <row r="6" spans="1:5" ht="15" customHeight="1" x14ac:dyDescent="0.25">
      <c r="A6" s="22"/>
      <c r="B6" s="59" t="s">
        <v>26</v>
      </c>
      <c r="C6" s="31">
        <f>C7+C8</f>
        <v>5261.9</v>
      </c>
      <c r="D6" s="63">
        <f>D7+D8</f>
        <v>5261.9</v>
      </c>
      <c r="E6" s="64">
        <f t="shared" ref="E6:E20" si="0">D6/C6*100</f>
        <v>100</v>
      </c>
    </row>
    <row r="7" spans="1:5" ht="15" customHeight="1" x14ac:dyDescent="0.25">
      <c r="A7" s="23"/>
      <c r="B7" s="60" t="s">
        <v>28</v>
      </c>
      <c r="C7" s="65">
        <v>3672.5</v>
      </c>
      <c r="D7" s="65">
        <v>3672.5</v>
      </c>
      <c r="E7" s="66">
        <f t="shared" si="0"/>
        <v>100</v>
      </c>
    </row>
    <row r="8" spans="1:5" ht="15" customHeight="1" x14ac:dyDescent="0.25">
      <c r="A8" s="23"/>
      <c r="B8" s="60" t="s">
        <v>29</v>
      </c>
      <c r="C8" s="67">
        <v>1589.4</v>
      </c>
      <c r="D8" s="67">
        <v>1589.4</v>
      </c>
      <c r="E8" s="66">
        <f t="shared" si="0"/>
        <v>100</v>
      </c>
    </row>
    <row r="9" spans="1:5" ht="15" customHeight="1" x14ac:dyDescent="0.25">
      <c r="A9" s="23"/>
      <c r="B9" s="59" t="s">
        <v>31</v>
      </c>
      <c r="C9" s="31">
        <f>SUM(C10:C19)</f>
        <v>8479.7000000000007</v>
      </c>
      <c r="D9" s="63">
        <f>D10+D11+D12+D13+D14+D15+D16+D17+D18+D19</f>
        <v>8479.7000000000007</v>
      </c>
      <c r="E9" s="66">
        <f t="shared" si="0"/>
        <v>100</v>
      </c>
    </row>
    <row r="10" spans="1:5" s="6" customFormat="1" ht="15" customHeight="1" x14ac:dyDescent="0.25">
      <c r="A10" s="22"/>
      <c r="B10" s="60" t="s">
        <v>32</v>
      </c>
      <c r="C10" s="65">
        <v>950</v>
      </c>
      <c r="D10" s="65">
        <v>950</v>
      </c>
      <c r="E10" s="64">
        <f t="shared" si="0"/>
        <v>100</v>
      </c>
    </row>
    <row r="11" spans="1:5" ht="15" customHeight="1" x14ac:dyDescent="0.25">
      <c r="A11" s="23"/>
      <c r="B11" s="62" t="s">
        <v>33</v>
      </c>
      <c r="C11" s="65">
        <v>653.6</v>
      </c>
      <c r="D11" s="65">
        <v>653.6</v>
      </c>
      <c r="E11" s="66">
        <f t="shared" si="0"/>
        <v>100</v>
      </c>
    </row>
    <row r="12" spans="1:5" ht="15" customHeight="1" x14ac:dyDescent="0.25">
      <c r="A12" s="23"/>
      <c r="B12" s="62" t="s">
        <v>35</v>
      </c>
      <c r="C12" s="65">
        <v>1693.1</v>
      </c>
      <c r="D12" s="65">
        <v>1693.1</v>
      </c>
      <c r="E12" s="66">
        <f t="shared" si="0"/>
        <v>100</v>
      </c>
    </row>
    <row r="13" spans="1:5" ht="15" customHeight="1" x14ac:dyDescent="0.25">
      <c r="A13" s="23"/>
      <c r="B13" s="62" t="s">
        <v>37</v>
      </c>
      <c r="C13" s="65">
        <v>822</v>
      </c>
      <c r="D13" s="65">
        <v>822</v>
      </c>
      <c r="E13" s="66">
        <f t="shared" si="0"/>
        <v>100</v>
      </c>
    </row>
    <row r="14" spans="1:5" s="6" customFormat="1" ht="15" customHeight="1" x14ac:dyDescent="0.25">
      <c r="A14" s="22"/>
      <c r="B14" s="62" t="s">
        <v>39</v>
      </c>
      <c r="C14" s="65">
        <v>1390.7</v>
      </c>
      <c r="D14" s="65">
        <v>1390.7</v>
      </c>
      <c r="E14" s="66">
        <f t="shared" si="0"/>
        <v>100</v>
      </c>
    </row>
    <row r="15" spans="1:5" ht="15" customHeight="1" x14ac:dyDescent="0.25">
      <c r="A15" s="23"/>
      <c r="B15" s="62" t="s">
        <v>41</v>
      </c>
      <c r="C15" s="65">
        <v>505.1</v>
      </c>
      <c r="D15" s="65">
        <v>505.1</v>
      </c>
      <c r="E15" s="66">
        <f t="shared" si="0"/>
        <v>100</v>
      </c>
    </row>
    <row r="16" spans="1:5" s="6" customFormat="1" ht="15" customHeight="1" x14ac:dyDescent="0.25">
      <c r="A16" s="23"/>
      <c r="B16" s="62" t="s">
        <v>43</v>
      </c>
      <c r="C16" s="65">
        <v>364.6</v>
      </c>
      <c r="D16" s="65">
        <v>364.6</v>
      </c>
      <c r="E16" s="66">
        <f t="shared" si="0"/>
        <v>100</v>
      </c>
    </row>
    <row r="17" spans="1:5" ht="15" customHeight="1" x14ac:dyDescent="0.25">
      <c r="A17" s="23"/>
      <c r="B17" s="62" t="s">
        <v>45</v>
      </c>
      <c r="C17" s="65">
        <v>421.2</v>
      </c>
      <c r="D17" s="65">
        <v>421.2</v>
      </c>
      <c r="E17" s="66">
        <f t="shared" si="0"/>
        <v>100</v>
      </c>
    </row>
    <row r="18" spans="1:5" s="6" customFormat="1" ht="15" customHeight="1" x14ac:dyDescent="0.25">
      <c r="A18" s="22"/>
      <c r="B18" s="62" t="s">
        <v>47</v>
      </c>
      <c r="C18" s="65">
        <v>756.3</v>
      </c>
      <c r="D18" s="65">
        <v>756.3</v>
      </c>
      <c r="E18" s="66">
        <f t="shared" si="0"/>
        <v>100</v>
      </c>
    </row>
    <row r="19" spans="1:5" ht="15" customHeight="1" x14ac:dyDescent="0.25">
      <c r="A19" s="23"/>
      <c r="B19" s="62" t="s">
        <v>49</v>
      </c>
      <c r="C19" s="65">
        <v>923.1</v>
      </c>
      <c r="D19" s="65">
        <v>923.1</v>
      </c>
      <c r="E19" s="66">
        <f t="shared" si="0"/>
        <v>100</v>
      </c>
    </row>
    <row r="20" spans="1:5" s="6" customFormat="1" ht="15" customHeight="1" x14ac:dyDescent="0.25">
      <c r="A20" s="22"/>
      <c r="B20" s="9" t="s">
        <v>9</v>
      </c>
      <c r="C20" s="14">
        <f>C6+C9</f>
        <v>13741.6</v>
      </c>
      <c r="D20" s="68">
        <f>D6+D9</f>
        <v>13741.6</v>
      </c>
      <c r="E20" s="14">
        <f t="shared" si="0"/>
        <v>100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6"/>
  <sheetViews>
    <sheetView tabSelected="1" zoomScale="83" zoomScaleNormal="83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42.8554687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10"/>
      <c r="C1" s="110"/>
      <c r="D1" s="110"/>
      <c r="E1" s="110"/>
    </row>
    <row r="2" spans="1:5" ht="135.19999999999999" customHeight="1" x14ac:dyDescent="0.25">
      <c r="A2" s="108" t="s">
        <v>78</v>
      </c>
      <c r="B2" s="124"/>
      <c r="C2" s="124"/>
      <c r="D2" s="124"/>
      <c r="E2" s="124"/>
    </row>
    <row r="3" spans="1:5" x14ac:dyDescent="0.25">
      <c r="A3" s="125" t="s">
        <v>111</v>
      </c>
      <c r="B3" s="126"/>
      <c r="C3" s="126"/>
      <c r="D3" s="126"/>
      <c r="E3" s="126"/>
    </row>
    <row r="4" spans="1:5" x14ac:dyDescent="0.25">
      <c r="A4" s="83"/>
      <c r="B4" s="84" t="s">
        <v>1</v>
      </c>
      <c r="C4" s="85"/>
      <c r="D4" s="85"/>
      <c r="E4" s="85" t="s">
        <v>3</v>
      </c>
    </row>
    <row r="5" spans="1:5" ht="142.5" customHeight="1" x14ac:dyDescent="0.25">
      <c r="A5" s="89" t="s">
        <v>4</v>
      </c>
      <c r="B5" s="89" t="s">
        <v>25</v>
      </c>
      <c r="C5" s="90" t="s">
        <v>24</v>
      </c>
      <c r="D5" s="90" t="s">
        <v>114</v>
      </c>
      <c r="E5" s="90" t="s">
        <v>97</v>
      </c>
    </row>
    <row r="6" spans="1:5" ht="15" customHeight="1" x14ac:dyDescent="0.25">
      <c r="A6" s="22" t="s">
        <v>27</v>
      </c>
      <c r="B6" s="57" t="s">
        <v>79</v>
      </c>
      <c r="C6" s="87">
        <v>2466</v>
      </c>
      <c r="D6" s="86">
        <v>2466</v>
      </c>
      <c r="E6" s="87">
        <f>D6/C6*100</f>
        <v>100</v>
      </c>
    </row>
    <row r="7" spans="1:5" ht="15" customHeight="1" x14ac:dyDescent="0.25">
      <c r="A7" s="23" t="s">
        <v>5</v>
      </c>
      <c r="B7" s="57" t="s">
        <v>70</v>
      </c>
      <c r="C7" s="87">
        <v>389.3</v>
      </c>
      <c r="D7" s="86">
        <v>389.3</v>
      </c>
      <c r="E7" s="87">
        <f>D7/C7*100</f>
        <v>100</v>
      </c>
    </row>
    <row r="8" spans="1:5" ht="15" customHeight="1" x14ac:dyDescent="0.25">
      <c r="A8" s="22" t="s">
        <v>7</v>
      </c>
      <c r="B8" s="57" t="s">
        <v>80</v>
      </c>
      <c r="C8" s="87">
        <v>373.9</v>
      </c>
      <c r="D8" s="86">
        <v>374</v>
      </c>
      <c r="E8" s="87">
        <f t="shared" ref="E8:E15" si="0">D8/C8*100</f>
        <v>100.02674511901579</v>
      </c>
    </row>
    <row r="9" spans="1:5" ht="15" customHeight="1" x14ac:dyDescent="0.25">
      <c r="A9" s="23" t="s">
        <v>8</v>
      </c>
      <c r="B9" s="57" t="s">
        <v>81</v>
      </c>
      <c r="C9" s="87">
        <v>407.9</v>
      </c>
      <c r="D9" s="86">
        <v>407.9</v>
      </c>
      <c r="E9" s="87">
        <f t="shared" si="0"/>
        <v>100</v>
      </c>
    </row>
    <row r="10" spans="1:5" ht="15" customHeight="1" x14ac:dyDescent="0.25">
      <c r="A10" s="22" t="s">
        <v>34</v>
      </c>
      <c r="B10" s="57" t="s">
        <v>82</v>
      </c>
      <c r="C10" s="87">
        <v>536.79999999999995</v>
      </c>
      <c r="D10" s="86">
        <v>536.79999999999995</v>
      </c>
      <c r="E10" s="87">
        <f t="shared" si="0"/>
        <v>100</v>
      </c>
    </row>
    <row r="11" spans="1:5" ht="15" customHeight="1" x14ac:dyDescent="0.25">
      <c r="A11" s="23" t="s">
        <v>36</v>
      </c>
      <c r="B11" s="57" t="s">
        <v>71</v>
      </c>
      <c r="C11" s="87">
        <v>336.9</v>
      </c>
      <c r="D11" s="86">
        <v>336.9</v>
      </c>
      <c r="E11" s="87">
        <f t="shared" si="0"/>
        <v>100</v>
      </c>
    </row>
    <row r="12" spans="1:5" ht="15" customHeight="1" x14ac:dyDescent="0.25">
      <c r="A12" s="22" t="s">
        <v>38</v>
      </c>
      <c r="B12" s="57" t="s">
        <v>83</v>
      </c>
      <c r="C12" s="87">
        <v>128.19999999999999</v>
      </c>
      <c r="D12" s="86">
        <v>128.1</v>
      </c>
      <c r="E12" s="87">
        <f t="shared" si="0"/>
        <v>99.921996879875195</v>
      </c>
    </row>
    <row r="13" spans="1:5" ht="15" customHeight="1" x14ac:dyDescent="0.25">
      <c r="A13" s="23" t="s">
        <v>40</v>
      </c>
      <c r="B13" s="57" t="s">
        <v>84</v>
      </c>
      <c r="C13" s="87">
        <v>663</v>
      </c>
      <c r="D13" s="86">
        <v>154.80000000000001</v>
      </c>
      <c r="E13" s="87">
        <f t="shared" si="0"/>
        <v>23.348416289592762</v>
      </c>
    </row>
    <row r="14" spans="1:5" ht="15" customHeight="1" x14ac:dyDescent="0.25">
      <c r="A14" s="22" t="s">
        <v>42</v>
      </c>
      <c r="B14" s="57" t="s">
        <v>69</v>
      </c>
      <c r="C14" s="87">
        <v>18424.2</v>
      </c>
      <c r="D14" s="86">
        <v>16593.599999999999</v>
      </c>
      <c r="E14" s="87">
        <f t="shared" si="0"/>
        <v>90.064154752987903</v>
      </c>
    </row>
    <row r="15" spans="1:5" ht="15" customHeight="1" x14ac:dyDescent="0.25">
      <c r="A15" s="23" t="s">
        <v>44</v>
      </c>
      <c r="B15" s="57" t="s">
        <v>85</v>
      </c>
      <c r="C15" s="87">
        <v>634.79999999999995</v>
      </c>
      <c r="D15" s="86">
        <v>446</v>
      </c>
      <c r="E15" s="87">
        <f t="shared" si="0"/>
        <v>70.258349086326405</v>
      </c>
    </row>
    <row r="16" spans="1:5" s="6" customFormat="1" ht="15" customHeight="1" x14ac:dyDescent="0.25">
      <c r="A16" s="22"/>
      <c r="B16" s="9" t="s">
        <v>9</v>
      </c>
      <c r="C16" s="88">
        <f>SUM(C6:C15)</f>
        <v>24361</v>
      </c>
      <c r="D16" s="88">
        <f>SUM(D6:D15)</f>
        <v>21833.399999999998</v>
      </c>
      <c r="E16" s="88">
        <f>D16/C16*100</f>
        <v>89.624399655186565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fitToHeight="2" orientation="portrait" r:id="rId1"/>
  <headerFooter alignWithMargins="0">
    <oddFooter xml:space="preserve">&amp;C&amp;"Times New Roman,обычный"&amp;8&amp;P         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0"/>
  <sheetViews>
    <sheetView tabSelected="1" zoomScale="89" zoomScaleNormal="89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31.5703125" style="2" customWidth="1"/>
    <col min="3" max="3" width="19.7109375" style="3" customWidth="1"/>
    <col min="4" max="4" width="19.4257812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07"/>
      <c r="C1" s="107"/>
      <c r="D1" s="107"/>
      <c r="E1" s="107"/>
    </row>
    <row r="2" spans="1:5" ht="51.95" customHeight="1" x14ac:dyDescent="0.25">
      <c r="A2" s="108" t="s">
        <v>86</v>
      </c>
      <c r="B2" s="108"/>
      <c r="C2" s="108"/>
      <c r="D2" s="108"/>
      <c r="E2" s="108"/>
    </row>
    <row r="3" spans="1:5" x14ac:dyDescent="0.25">
      <c r="A3" s="125" t="s">
        <v>108</v>
      </c>
      <c r="B3" s="125"/>
      <c r="C3" s="125"/>
      <c r="D3" s="125"/>
      <c r="E3" s="125"/>
    </row>
    <row r="4" spans="1:5" x14ac:dyDescent="0.25">
      <c r="A4" s="83"/>
      <c r="B4" s="84" t="s">
        <v>1</v>
      </c>
      <c r="C4" s="85"/>
      <c r="D4" s="85"/>
      <c r="E4" s="85" t="s">
        <v>3</v>
      </c>
    </row>
    <row r="5" spans="1:5" ht="111.75" customHeight="1" x14ac:dyDescent="0.25">
      <c r="A5" s="89" t="s">
        <v>4</v>
      </c>
      <c r="B5" s="89" t="s">
        <v>25</v>
      </c>
      <c r="C5" s="90" t="s">
        <v>24</v>
      </c>
      <c r="D5" s="90" t="s">
        <v>109</v>
      </c>
      <c r="E5" s="90" t="s">
        <v>97</v>
      </c>
    </row>
    <row r="6" spans="1:5" ht="15" customHeight="1" x14ac:dyDescent="0.25">
      <c r="A6" s="22"/>
      <c r="B6" s="13" t="s">
        <v>26</v>
      </c>
      <c r="C6" s="88">
        <f>C7+C8</f>
        <v>169572.1</v>
      </c>
      <c r="D6" s="88">
        <f>D7+D8</f>
        <v>168852.7</v>
      </c>
      <c r="E6" s="88">
        <f t="shared" ref="E6:E20" si="0">D6/C6*100</f>
        <v>99.575755681506578</v>
      </c>
    </row>
    <row r="7" spans="1:5" ht="15" customHeight="1" x14ac:dyDescent="0.25">
      <c r="A7" s="23" t="s">
        <v>27</v>
      </c>
      <c r="B7" s="8" t="s">
        <v>28</v>
      </c>
      <c r="C7" s="86">
        <v>143072.1</v>
      </c>
      <c r="D7" s="86">
        <v>142968.20000000001</v>
      </c>
      <c r="E7" s="87">
        <f t="shared" si="0"/>
        <v>99.927379272408814</v>
      </c>
    </row>
    <row r="8" spans="1:5" ht="15" customHeight="1" x14ac:dyDescent="0.25">
      <c r="A8" s="23" t="s">
        <v>5</v>
      </c>
      <c r="B8" s="8" t="s">
        <v>29</v>
      </c>
      <c r="C8" s="86">
        <v>26500</v>
      </c>
      <c r="D8" s="86">
        <v>25884.5</v>
      </c>
      <c r="E8" s="87">
        <f t="shared" si="0"/>
        <v>97.677358490566036</v>
      </c>
    </row>
    <row r="9" spans="1:5" ht="15" customHeight="1" x14ac:dyDescent="0.25">
      <c r="A9" s="23"/>
      <c r="B9" s="13" t="s">
        <v>31</v>
      </c>
      <c r="C9" s="88">
        <f>C10+C11+C12+C13+C14+C15+C16+C17+C18+C19</f>
        <v>226640</v>
      </c>
      <c r="D9" s="88">
        <f>SUM(D10:D19)</f>
        <v>226431.3</v>
      </c>
      <c r="E9" s="88">
        <f t="shared" si="0"/>
        <v>99.907915637133769</v>
      </c>
    </row>
    <row r="10" spans="1:5" s="6" customFormat="1" ht="15" customHeight="1" x14ac:dyDescent="0.25">
      <c r="A10" s="23" t="s">
        <v>7</v>
      </c>
      <c r="B10" s="8" t="s">
        <v>32</v>
      </c>
      <c r="C10" s="86">
        <v>12850</v>
      </c>
      <c r="D10" s="86">
        <v>12798.7</v>
      </c>
      <c r="E10" s="87">
        <f t="shared" si="0"/>
        <v>99.600778210116729</v>
      </c>
    </row>
    <row r="11" spans="1:5" ht="15" customHeight="1" x14ac:dyDescent="0.25">
      <c r="A11" s="23" t="s">
        <v>8</v>
      </c>
      <c r="B11" s="7" t="s">
        <v>33</v>
      </c>
      <c r="C11" s="86">
        <v>11500</v>
      </c>
      <c r="D11" s="86">
        <v>11490.1</v>
      </c>
      <c r="E11" s="87">
        <f t="shared" si="0"/>
        <v>99.91391304347826</v>
      </c>
    </row>
    <row r="12" spans="1:5" ht="15" customHeight="1" x14ac:dyDescent="0.25">
      <c r="A12" s="23" t="s">
        <v>34</v>
      </c>
      <c r="B12" s="7" t="s">
        <v>35</v>
      </c>
      <c r="C12" s="86">
        <v>38800</v>
      </c>
      <c r="D12" s="86">
        <v>38769.300000000003</v>
      </c>
      <c r="E12" s="87">
        <f t="shared" si="0"/>
        <v>99.920876288659798</v>
      </c>
    </row>
    <row r="13" spans="1:5" ht="15" customHeight="1" x14ac:dyDescent="0.25">
      <c r="A13" s="23" t="s">
        <v>36</v>
      </c>
      <c r="B13" s="7" t="s">
        <v>37</v>
      </c>
      <c r="C13" s="86">
        <v>14860</v>
      </c>
      <c r="D13" s="86">
        <v>14853.6</v>
      </c>
      <c r="E13" s="87">
        <f t="shared" si="0"/>
        <v>99.956931359353973</v>
      </c>
    </row>
    <row r="14" spans="1:5" s="6" customFormat="1" ht="15" customHeight="1" x14ac:dyDescent="0.25">
      <c r="A14" s="22" t="s">
        <v>38</v>
      </c>
      <c r="B14" s="7" t="s">
        <v>39</v>
      </c>
      <c r="C14" s="86">
        <v>27260</v>
      </c>
      <c r="D14" s="86">
        <v>27239.3</v>
      </c>
      <c r="E14" s="87">
        <f t="shared" si="0"/>
        <v>99.924064563462949</v>
      </c>
    </row>
    <row r="15" spans="1:5" ht="15" customHeight="1" x14ac:dyDescent="0.25">
      <c r="A15" s="23" t="s">
        <v>40</v>
      </c>
      <c r="B15" s="7" t="s">
        <v>41</v>
      </c>
      <c r="C15" s="86">
        <v>17020</v>
      </c>
      <c r="D15" s="86">
        <v>17011.5</v>
      </c>
      <c r="E15" s="87">
        <f t="shared" si="0"/>
        <v>99.950058754406584</v>
      </c>
    </row>
    <row r="16" spans="1:5" s="6" customFormat="1" ht="15" customHeight="1" x14ac:dyDescent="0.25">
      <c r="A16" s="23" t="s">
        <v>42</v>
      </c>
      <c r="B16" s="7" t="s">
        <v>43</v>
      </c>
      <c r="C16" s="86">
        <v>21100</v>
      </c>
      <c r="D16" s="86">
        <v>21085.5</v>
      </c>
      <c r="E16" s="87">
        <f t="shared" si="0"/>
        <v>99.931279620853076</v>
      </c>
    </row>
    <row r="17" spans="1:5" ht="15" customHeight="1" x14ac:dyDescent="0.25">
      <c r="A17" s="23" t="s">
        <v>44</v>
      </c>
      <c r="B17" s="7" t="s">
        <v>45</v>
      </c>
      <c r="C17" s="86">
        <v>21350</v>
      </c>
      <c r="D17" s="86">
        <v>21319</v>
      </c>
      <c r="E17" s="87">
        <f t="shared" si="0"/>
        <v>99.854800936768157</v>
      </c>
    </row>
    <row r="18" spans="1:5" s="6" customFormat="1" ht="15" customHeight="1" x14ac:dyDescent="0.25">
      <c r="A18" s="23" t="s">
        <v>46</v>
      </c>
      <c r="B18" s="7" t="s">
        <v>47</v>
      </c>
      <c r="C18" s="86">
        <v>33000</v>
      </c>
      <c r="D18" s="86">
        <v>32972.300000000003</v>
      </c>
      <c r="E18" s="87">
        <f t="shared" si="0"/>
        <v>99.916060606060626</v>
      </c>
    </row>
    <row r="19" spans="1:5" ht="15" customHeight="1" x14ac:dyDescent="0.25">
      <c r="A19" s="23" t="s">
        <v>48</v>
      </c>
      <c r="B19" s="7" t="s">
        <v>49</v>
      </c>
      <c r="C19" s="86">
        <v>28900</v>
      </c>
      <c r="D19" s="86">
        <v>28892</v>
      </c>
      <c r="E19" s="87">
        <f t="shared" si="0"/>
        <v>99.97231833910034</v>
      </c>
    </row>
    <row r="20" spans="1:5" s="6" customFormat="1" ht="15" customHeight="1" x14ac:dyDescent="0.25">
      <c r="A20" s="22"/>
      <c r="B20" s="9" t="s">
        <v>9</v>
      </c>
      <c r="C20" s="88">
        <f>C9+C6</f>
        <v>396212.1</v>
      </c>
      <c r="D20" s="88">
        <f>D6+D9</f>
        <v>395284</v>
      </c>
      <c r="E20" s="88">
        <f t="shared" si="0"/>
        <v>99.765756775222172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fitToHeight="2" orientation="portrait" r:id="rId1"/>
  <headerFooter alignWithMargins="0">
    <oddFooter xml:space="preserve">&amp;C&amp;"Times New Roman,обычный"&amp;8&amp;P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0"/>
  <sheetViews>
    <sheetView tabSelected="1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5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10"/>
      <c r="C1" s="110"/>
      <c r="D1" s="110"/>
      <c r="E1" s="110"/>
    </row>
    <row r="2" spans="1:5" ht="46.5" customHeight="1" x14ac:dyDescent="0.25">
      <c r="A2" s="111" t="s">
        <v>88</v>
      </c>
      <c r="B2" s="112"/>
      <c r="C2" s="112"/>
      <c r="D2" s="112"/>
      <c r="E2" s="112"/>
    </row>
    <row r="3" spans="1:5" x14ac:dyDescent="0.25">
      <c r="A3" s="109" t="s">
        <v>98</v>
      </c>
      <c r="B3" s="110"/>
      <c r="C3" s="110"/>
      <c r="D3" s="110"/>
      <c r="E3" s="110"/>
    </row>
    <row r="4" spans="1:5" x14ac:dyDescent="0.25">
      <c r="B4" s="2" t="s">
        <v>1</v>
      </c>
      <c r="E4" s="3" t="s">
        <v>3</v>
      </c>
    </row>
    <row r="5" spans="1:5" ht="128.25" customHeight="1" x14ac:dyDescent="0.25">
      <c r="A5" s="4" t="s">
        <v>4</v>
      </c>
      <c r="B5" s="4" t="s">
        <v>25</v>
      </c>
      <c r="C5" s="77" t="s">
        <v>99</v>
      </c>
      <c r="D5" s="5" t="s">
        <v>95</v>
      </c>
      <c r="E5" s="5" t="s">
        <v>100</v>
      </c>
    </row>
    <row r="6" spans="1:5" ht="15" customHeight="1" x14ac:dyDescent="0.25">
      <c r="A6" s="22"/>
      <c r="B6" s="59" t="s">
        <v>26</v>
      </c>
      <c r="C6" s="31">
        <f>C7+C8</f>
        <v>17840.099999999999</v>
      </c>
      <c r="D6" s="70">
        <f>D7+D8</f>
        <v>17733.900000000001</v>
      </c>
      <c r="E6" s="14">
        <f t="shared" ref="E6:E20" si="0">D6/C6*100</f>
        <v>99.404711856996329</v>
      </c>
    </row>
    <row r="7" spans="1:5" ht="15" customHeight="1" x14ac:dyDescent="0.25">
      <c r="A7" s="23"/>
      <c r="B7" s="60" t="s">
        <v>28</v>
      </c>
      <c r="C7" s="65">
        <v>10363.5</v>
      </c>
      <c r="D7" s="65">
        <v>10257.299999999999</v>
      </c>
      <c r="E7" s="18">
        <f t="shared" si="0"/>
        <v>98.975249674337817</v>
      </c>
    </row>
    <row r="8" spans="1:5" ht="15" customHeight="1" x14ac:dyDescent="0.25">
      <c r="A8" s="23"/>
      <c r="B8" s="60" t="s">
        <v>29</v>
      </c>
      <c r="C8" s="65">
        <v>7476.6</v>
      </c>
      <c r="D8" s="65">
        <v>7476.6</v>
      </c>
      <c r="E8" s="18">
        <f t="shared" si="0"/>
        <v>100</v>
      </c>
    </row>
    <row r="9" spans="1:5" ht="15" customHeight="1" x14ac:dyDescent="0.25">
      <c r="A9" s="23"/>
      <c r="B9" s="59" t="s">
        <v>31</v>
      </c>
      <c r="C9" s="31">
        <f>SUM(C10:C19)</f>
        <v>68835.100000000006</v>
      </c>
      <c r="D9" s="63">
        <f>D10+D11+D12+D13+D14+D15+D16+D17+D18+D19</f>
        <v>68285.8</v>
      </c>
      <c r="E9" s="14">
        <f t="shared" si="0"/>
        <v>99.202005953358096</v>
      </c>
    </row>
    <row r="10" spans="1:5" s="6" customFormat="1" ht="15" customHeight="1" x14ac:dyDescent="0.25">
      <c r="A10" s="22"/>
      <c r="B10" s="60" t="s">
        <v>32</v>
      </c>
      <c r="C10" s="32">
        <v>2630.1</v>
      </c>
      <c r="D10" s="32">
        <v>2613.1</v>
      </c>
      <c r="E10" s="18">
        <f t="shared" si="0"/>
        <v>99.353636743850046</v>
      </c>
    </row>
    <row r="11" spans="1:5" ht="15" customHeight="1" x14ac:dyDescent="0.25">
      <c r="A11" s="23"/>
      <c r="B11" s="62" t="s">
        <v>33</v>
      </c>
      <c r="C11" s="32">
        <v>1759.1</v>
      </c>
      <c r="D11" s="32">
        <v>1748</v>
      </c>
      <c r="E11" s="18">
        <f t="shared" si="0"/>
        <v>99.368995509067133</v>
      </c>
    </row>
    <row r="12" spans="1:5" ht="15" customHeight="1" x14ac:dyDescent="0.25">
      <c r="A12" s="23"/>
      <c r="B12" s="62" t="s">
        <v>35</v>
      </c>
      <c r="C12" s="32">
        <v>11540.2</v>
      </c>
      <c r="D12" s="32">
        <v>11510.9</v>
      </c>
      <c r="E12" s="18">
        <f t="shared" si="0"/>
        <v>99.74610492019201</v>
      </c>
    </row>
    <row r="13" spans="1:5" ht="15" customHeight="1" x14ac:dyDescent="0.25">
      <c r="A13" s="23"/>
      <c r="B13" s="62" t="s">
        <v>37</v>
      </c>
      <c r="C13" s="32">
        <v>6328</v>
      </c>
      <c r="D13" s="32">
        <v>6328</v>
      </c>
      <c r="E13" s="18">
        <f t="shared" si="0"/>
        <v>100</v>
      </c>
    </row>
    <row r="14" spans="1:5" s="6" customFormat="1" ht="15" customHeight="1" x14ac:dyDescent="0.25">
      <c r="A14" s="22"/>
      <c r="B14" s="62" t="s">
        <v>39</v>
      </c>
      <c r="C14" s="32">
        <v>14663.4</v>
      </c>
      <c r="D14" s="32">
        <v>14663.4</v>
      </c>
      <c r="E14" s="18">
        <f t="shared" si="0"/>
        <v>100</v>
      </c>
    </row>
    <row r="15" spans="1:5" ht="15" customHeight="1" x14ac:dyDescent="0.25">
      <c r="A15" s="23"/>
      <c r="B15" s="62" t="s">
        <v>41</v>
      </c>
      <c r="C15" s="32">
        <v>3079.3</v>
      </c>
      <c r="D15" s="32">
        <v>3064.3</v>
      </c>
      <c r="E15" s="18">
        <f t="shared" si="0"/>
        <v>99.51287630305589</v>
      </c>
    </row>
    <row r="16" spans="1:5" s="6" customFormat="1" ht="15" customHeight="1" x14ac:dyDescent="0.25">
      <c r="A16" s="23"/>
      <c r="B16" s="62" t="s">
        <v>43</v>
      </c>
      <c r="C16" s="32">
        <v>6065.9</v>
      </c>
      <c r="D16" s="32">
        <v>6065.9</v>
      </c>
      <c r="E16" s="18">
        <f t="shared" si="0"/>
        <v>100</v>
      </c>
    </row>
    <row r="17" spans="1:5" ht="15" customHeight="1" x14ac:dyDescent="0.25">
      <c r="A17" s="23"/>
      <c r="B17" s="62" t="s">
        <v>45</v>
      </c>
      <c r="C17" s="32">
        <v>7122.2</v>
      </c>
      <c r="D17" s="32">
        <v>7122.2</v>
      </c>
      <c r="E17" s="18">
        <f t="shared" si="0"/>
        <v>100</v>
      </c>
    </row>
    <row r="18" spans="1:5" s="6" customFormat="1" ht="15" customHeight="1" x14ac:dyDescent="0.25">
      <c r="A18" s="22"/>
      <c r="B18" s="62" t="s">
        <v>47</v>
      </c>
      <c r="C18" s="32">
        <v>8949.1</v>
      </c>
      <c r="D18" s="32">
        <v>8922.2000000000007</v>
      </c>
      <c r="E18" s="18">
        <f t="shared" si="0"/>
        <v>99.699411113966775</v>
      </c>
    </row>
    <row r="19" spans="1:5" ht="15" customHeight="1" x14ac:dyDescent="0.25">
      <c r="A19" s="23"/>
      <c r="B19" s="62" t="s">
        <v>49</v>
      </c>
      <c r="C19" s="32">
        <v>6697.8</v>
      </c>
      <c r="D19" s="32">
        <v>6247.8</v>
      </c>
      <c r="E19" s="18">
        <f t="shared" si="0"/>
        <v>93.281375974200486</v>
      </c>
    </row>
    <row r="20" spans="1:5" s="6" customFormat="1" ht="15" customHeight="1" x14ac:dyDescent="0.25">
      <c r="A20" s="22"/>
      <c r="B20" s="9" t="s">
        <v>9</v>
      </c>
      <c r="C20" s="14">
        <f>C6+C9</f>
        <v>86675.200000000012</v>
      </c>
      <c r="D20" s="68">
        <f>D6+D9</f>
        <v>86019.700000000012</v>
      </c>
      <c r="E20" s="14">
        <f t="shared" si="0"/>
        <v>99.243728309827958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0"/>
  <sheetViews>
    <sheetView tabSelected="1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7" x14ac:dyDescent="0.25">
      <c r="A1" s="107" t="s">
        <v>0</v>
      </c>
      <c r="B1" s="110"/>
      <c r="C1" s="110"/>
      <c r="D1" s="110"/>
      <c r="E1" s="110"/>
    </row>
    <row r="2" spans="1:7" s="36" customFormat="1" ht="40.5" customHeight="1" x14ac:dyDescent="0.25">
      <c r="A2" s="113" t="s">
        <v>101</v>
      </c>
      <c r="B2" s="114"/>
      <c r="C2" s="114"/>
      <c r="D2" s="114"/>
      <c r="E2" s="114"/>
    </row>
    <row r="3" spans="1:7" s="36" customFormat="1" x14ac:dyDescent="0.25">
      <c r="A3" s="115" t="s">
        <v>98</v>
      </c>
      <c r="B3" s="116"/>
      <c r="C3" s="116"/>
      <c r="D3" s="116"/>
      <c r="E3" s="116"/>
    </row>
    <row r="4" spans="1:7" x14ac:dyDescent="0.25">
      <c r="B4" s="2" t="s">
        <v>1</v>
      </c>
      <c r="E4" s="3" t="s">
        <v>3</v>
      </c>
    </row>
    <row r="5" spans="1:7" ht="128.25" customHeight="1" x14ac:dyDescent="0.25">
      <c r="A5" s="4" t="s">
        <v>4</v>
      </c>
      <c r="B5" s="4" t="s">
        <v>25</v>
      </c>
      <c r="C5" s="77" t="s">
        <v>99</v>
      </c>
      <c r="D5" s="5" t="s">
        <v>95</v>
      </c>
      <c r="E5" s="5" t="s">
        <v>100</v>
      </c>
    </row>
    <row r="6" spans="1:7" ht="15" customHeight="1" x14ac:dyDescent="0.25">
      <c r="A6" s="22"/>
      <c r="B6" s="59" t="s">
        <v>26</v>
      </c>
      <c r="C6" s="14">
        <f>C7+C8</f>
        <v>10145.349999999999</v>
      </c>
      <c r="D6" s="14">
        <f>D7+D8</f>
        <v>10145.349999999999</v>
      </c>
      <c r="E6" s="14">
        <f t="shared" ref="E6:E20" si="0">D6/C6*100</f>
        <v>100</v>
      </c>
      <c r="F6" s="71"/>
      <c r="G6" s="72"/>
    </row>
    <row r="7" spans="1:7" ht="15" customHeight="1" x14ac:dyDescent="0.25">
      <c r="A7" s="23"/>
      <c r="B7" s="60" t="s">
        <v>28</v>
      </c>
      <c r="C7" s="78">
        <v>7440.73</v>
      </c>
      <c r="D7" s="78">
        <v>7440.73</v>
      </c>
      <c r="E7" s="18">
        <f t="shared" si="0"/>
        <v>100</v>
      </c>
      <c r="F7" s="73"/>
      <c r="G7" s="72"/>
    </row>
    <row r="8" spans="1:7" ht="15" customHeight="1" x14ac:dyDescent="0.25">
      <c r="A8" s="23"/>
      <c r="B8" s="60" t="s">
        <v>29</v>
      </c>
      <c r="C8" s="78">
        <v>2704.62</v>
      </c>
      <c r="D8" s="78">
        <v>2704.62</v>
      </c>
      <c r="E8" s="18">
        <f t="shared" si="0"/>
        <v>100</v>
      </c>
      <c r="F8" s="71"/>
      <c r="G8" s="72"/>
    </row>
    <row r="9" spans="1:7" ht="15" customHeight="1" x14ac:dyDescent="0.25">
      <c r="A9" s="23"/>
      <c r="B9" s="59" t="s">
        <v>31</v>
      </c>
      <c r="C9" s="14">
        <f>SUM(C10:C19)</f>
        <v>21398.659999999996</v>
      </c>
      <c r="D9" s="14">
        <f>SUM(D10:D19)</f>
        <v>21398.6</v>
      </c>
      <c r="E9" s="14">
        <f t="shared" si="0"/>
        <v>99.999719608611016</v>
      </c>
      <c r="F9" s="71"/>
      <c r="G9" s="72"/>
    </row>
    <row r="10" spans="1:7" s="6" customFormat="1" ht="15" customHeight="1" x14ac:dyDescent="0.25">
      <c r="A10" s="22"/>
      <c r="B10" s="60" t="s">
        <v>32</v>
      </c>
      <c r="C10" s="78">
        <v>1339.31</v>
      </c>
      <c r="D10" s="78">
        <v>1339.31</v>
      </c>
      <c r="E10" s="14">
        <f t="shared" si="0"/>
        <v>100</v>
      </c>
      <c r="F10" s="74"/>
      <c r="G10" s="72"/>
    </row>
    <row r="11" spans="1:7" ht="15" customHeight="1" x14ac:dyDescent="0.25">
      <c r="A11" s="23"/>
      <c r="B11" s="62" t="s">
        <v>33</v>
      </c>
      <c r="C11" s="78">
        <v>1555.86</v>
      </c>
      <c r="D11" s="78">
        <v>1555.86</v>
      </c>
      <c r="E11" s="18">
        <f t="shared" si="0"/>
        <v>100</v>
      </c>
      <c r="F11" s="71"/>
      <c r="G11" s="72"/>
    </row>
    <row r="12" spans="1:7" ht="15" customHeight="1" x14ac:dyDescent="0.25">
      <c r="A12" s="23"/>
      <c r="B12" s="62" t="s">
        <v>35</v>
      </c>
      <c r="C12" s="78">
        <v>2449.2399999999998</v>
      </c>
      <c r="D12" s="78">
        <v>2449.2399999999998</v>
      </c>
      <c r="E12" s="18">
        <f t="shared" si="0"/>
        <v>100</v>
      </c>
      <c r="F12" s="71"/>
      <c r="G12" s="72"/>
    </row>
    <row r="13" spans="1:7" ht="15" customHeight="1" x14ac:dyDescent="0.25">
      <c r="A13" s="23"/>
      <c r="B13" s="62" t="s">
        <v>37</v>
      </c>
      <c r="C13" s="78">
        <v>1541.96</v>
      </c>
      <c r="D13" s="78">
        <v>1541.9</v>
      </c>
      <c r="E13" s="18">
        <f t="shared" si="0"/>
        <v>99.996108848478556</v>
      </c>
      <c r="F13" s="71"/>
      <c r="G13" s="72"/>
    </row>
    <row r="14" spans="1:7" s="6" customFormat="1" ht="15" customHeight="1" x14ac:dyDescent="0.25">
      <c r="A14" s="22"/>
      <c r="B14" s="62" t="s">
        <v>39</v>
      </c>
      <c r="C14" s="78">
        <v>2959.16</v>
      </c>
      <c r="D14" s="78">
        <v>2959.16</v>
      </c>
      <c r="E14" s="14">
        <f t="shared" si="0"/>
        <v>100</v>
      </c>
      <c r="F14" s="74"/>
      <c r="G14" s="72"/>
    </row>
    <row r="15" spans="1:7" ht="15" customHeight="1" x14ac:dyDescent="0.25">
      <c r="A15" s="23"/>
      <c r="B15" s="62" t="s">
        <v>41</v>
      </c>
      <c r="C15" s="78">
        <v>1081.8900000000001</v>
      </c>
      <c r="D15" s="78">
        <v>1081.8900000000001</v>
      </c>
      <c r="E15" s="18">
        <f t="shared" si="0"/>
        <v>100</v>
      </c>
      <c r="F15" s="71"/>
      <c r="G15" s="72"/>
    </row>
    <row r="16" spans="1:7" s="6" customFormat="1" ht="15" customHeight="1" x14ac:dyDescent="0.25">
      <c r="A16" s="23"/>
      <c r="B16" s="62" t="s">
        <v>43</v>
      </c>
      <c r="C16" s="78">
        <v>2259.5700000000002</v>
      </c>
      <c r="D16" s="78">
        <v>2259.5700000000002</v>
      </c>
      <c r="E16" s="18">
        <f t="shared" si="0"/>
        <v>100</v>
      </c>
      <c r="F16" s="74"/>
      <c r="G16" s="72"/>
    </row>
    <row r="17" spans="1:7" ht="15" customHeight="1" x14ac:dyDescent="0.25">
      <c r="A17" s="23"/>
      <c r="B17" s="62" t="s">
        <v>45</v>
      </c>
      <c r="C17" s="78">
        <v>1084.0999999999999</v>
      </c>
      <c r="D17" s="78">
        <v>1084.0999999999999</v>
      </c>
      <c r="E17" s="18">
        <f t="shared" si="0"/>
        <v>100</v>
      </c>
      <c r="F17" s="71"/>
      <c r="G17" s="72"/>
    </row>
    <row r="18" spans="1:7" s="6" customFormat="1" ht="15" customHeight="1" x14ac:dyDescent="0.25">
      <c r="A18" s="22"/>
      <c r="B18" s="62" t="s">
        <v>47</v>
      </c>
      <c r="C18" s="78">
        <v>3351.5</v>
      </c>
      <c r="D18" s="78">
        <v>3351.5</v>
      </c>
      <c r="E18" s="14">
        <f t="shared" si="0"/>
        <v>100</v>
      </c>
      <c r="F18" s="74"/>
      <c r="G18" s="56"/>
    </row>
    <row r="19" spans="1:7" ht="15" customHeight="1" x14ac:dyDescent="0.25">
      <c r="A19" s="23"/>
      <c r="B19" s="62" t="s">
        <v>49</v>
      </c>
      <c r="C19" s="78">
        <v>3776.07</v>
      </c>
      <c r="D19" s="78">
        <v>3776.07</v>
      </c>
      <c r="E19" s="18">
        <f t="shared" si="0"/>
        <v>100</v>
      </c>
      <c r="F19" s="73"/>
      <c r="G19" s="36"/>
    </row>
    <row r="20" spans="1:7" s="6" customFormat="1" ht="15" customHeight="1" x14ac:dyDescent="0.25">
      <c r="A20" s="22"/>
      <c r="B20" s="9" t="s">
        <v>9</v>
      </c>
      <c r="C20" s="14">
        <v>31544.1</v>
      </c>
      <c r="D20" s="14">
        <v>31544.1</v>
      </c>
      <c r="E20" s="14">
        <f t="shared" si="0"/>
        <v>100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0"/>
  <sheetViews>
    <sheetView tabSelected="1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3" width="16.42578125" style="3" customWidth="1"/>
    <col min="4" max="4" width="14.7109375" style="3" customWidth="1"/>
    <col min="5" max="5" width="15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10"/>
      <c r="C1" s="110"/>
      <c r="D1" s="110"/>
      <c r="E1" s="110"/>
    </row>
    <row r="2" spans="1:5" ht="46.5" customHeight="1" x14ac:dyDescent="0.25">
      <c r="A2" s="111" t="s">
        <v>89</v>
      </c>
      <c r="B2" s="112"/>
      <c r="C2" s="112"/>
      <c r="D2" s="112"/>
      <c r="E2" s="112"/>
    </row>
    <row r="3" spans="1:5" x14ac:dyDescent="0.25">
      <c r="A3" s="109" t="s">
        <v>98</v>
      </c>
      <c r="B3" s="110"/>
      <c r="C3" s="110"/>
      <c r="D3" s="110"/>
      <c r="E3" s="110"/>
    </row>
    <row r="4" spans="1:5" x14ac:dyDescent="0.25">
      <c r="B4" s="2" t="s">
        <v>1</v>
      </c>
      <c r="E4" s="3" t="s">
        <v>3</v>
      </c>
    </row>
    <row r="5" spans="1:5" ht="128.25" customHeight="1" x14ac:dyDescent="0.25">
      <c r="A5" s="4" t="s">
        <v>4</v>
      </c>
      <c r="B5" s="4" t="s">
        <v>25</v>
      </c>
      <c r="C5" s="77" t="s">
        <v>99</v>
      </c>
      <c r="D5" s="5" t="s">
        <v>95</v>
      </c>
      <c r="E5" s="5" t="s">
        <v>100</v>
      </c>
    </row>
    <row r="6" spans="1:5" ht="15" customHeight="1" x14ac:dyDescent="0.25">
      <c r="A6" s="22"/>
      <c r="B6" s="59" t="s">
        <v>26</v>
      </c>
      <c r="C6" s="31">
        <f>C7+C8</f>
        <v>719768.6</v>
      </c>
      <c r="D6" s="31">
        <f>D7+D8</f>
        <v>719768.6</v>
      </c>
      <c r="E6" s="14">
        <f t="shared" ref="E6:E20" si="0">D6/C6*100</f>
        <v>100</v>
      </c>
    </row>
    <row r="7" spans="1:5" ht="15" customHeight="1" x14ac:dyDescent="0.25">
      <c r="A7" s="23"/>
      <c r="B7" s="60" t="s">
        <v>28</v>
      </c>
      <c r="C7" s="79">
        <v>490749.5</v>
      </c>
      <c r="D7" s="80">
        <v>490749.5</v>
      </c>
      <c r="E7" s="18">
        <f t="shared" si="0"/>
        <v>100</v>
      </c>
    </row>
    <row r="8" spans="1:5" ht="15" customHeight="1" x14ac:dyDescent="0.25">
      <c r="A8" s="23"/>
      <c r="B8" s="60" t="s">
        <v>29</v>
      </c>
      <c r="C8" s="79">
        <v>229019.1</v>
      </c>
      <c r="D8" s="80">
        <v>229019.1</v>
      </c>
      <c r="E8" s="18">
        <f t="shared" si="0"/>
        <v>100</v>
      </c>
    </row>
    <row r="9" spans="1:5" ht="15" customHeight="1" x14ac:dyDescent="0.25">
      <c r="A9" s="23"/>
      <c r="B9" s="59" t="s">
        <v>31</v>
      </c>
      <c r="C9" s="31">
        <f>SUM(C10:C19)</f>
        <v>2279119</v>
      </c>
      <c r="D9" s="31">
        <f>SUM(D10:D19)</f>
        <v>2279119</v>
      </c>
      <c r="E9" s="14">
        <f t="shared" si="0"/>
        <v>100</v>
      </c>
    </row>
    <row r="10" spans="1:5" s="6" customFormat="1" ht="15" customHeight="1" x14ac:dyDescent="0.25">
      <c r="A10" s="22"/>
      <c r="B10" s="60" t="s">
        <v>32</v>
      </c>
      <c r="C10" s="79">
        <v>106000</v>
      </c>
      <c r="D10" s="81">
        <v>106000</v>
      </c>
      <c r="E10" s="14">
        <f t="shared" si="0"/>
        <v>100</v>
      </c>
    </row>
    <row r="11" spans="1:5" ht="15" customHeight="1" x14ac:dyDescent="0.25">
      <c r="A11" s="23"/>
      <c r="B11" s="62" t="s">
        <v>33</v>
      </c>
      <c r="C11" s="79">
        <v>138442.6</v>
      </c>
      <c r="D11" s="81">
        <v>138442.6</v>
      </c>
      <c r="E11" s="18">
        <f t="shared" si="0"/>
        <v>100</v>
      </c>
    </row>
    <row r="12" spans="1:5" ht="15" customHeight="1" x14ac:dyDescent="0.25">
      <c r="A12" s="23"/>
      <c r="B12" s="62" t="s">
        <v>35</v>
      </c>
      <c r="C12" s="79">
        <v>342241.9</v>
      </c>
      <c r="D12" s="81">
        <v>342241.9</v>
      </c>
      <c r="E12" s="18">
        <f t="shared" si="0"/>
        <v>100</v>
      </c>
    </row>
    <row r="13" spans="1:5" ht="15" customHeight="1" x14ac:dyDescent="0.25">
      <c r="A13" s="23"/>
      <c r="B13" s="62" t="s">
        <v>37</v>
      </c>
      <c r="C13" s="79">
        <v>266778.7</v>
      </c>
      <c r="D13" s="81">
        <v>266778.7</v>
      </c>
      <c r="E13" s="18">
        <f t="shared" si="0"/>
        <v>100</v>
      </c>
    </row>
    <row r="14" spans="1:5" s="6" customFormat="1" ht="15" customHeight="1" x14ac:dyDescent="0.25">
      <c r="A14" s="22"/>
      <c r="B14" s="62" t="s">
        <v>39</v>
      </c>
      <c r="C14" s="79">
        <v>294120</v>
      </c>
      <c r="D14" s="81">
        <v>294120</v>
      </c>
      <c r="E14" s="14">
        <f t="shared" si="0"/>
        <v>100</v>
      </c>
    </row>
    <row r="15" spans="1:5" ht="15" customHeight="1" x14ac:dyDescent="0.25">
      <c r="A15" s="23"/>
      <c r="B15" s="62" t="s">
        <v>41</v>
      </c>
      <c r="C15" s="79">
        <v>87893.2</v>
      </c>
      <c r="D15" s="81">
        <v>87893.2</v>
      </c>
      <c r="E15" s="18">
        <f t="shared" si="0"/>
        <v>100</v>
      </c>
    </row>
    <row r="16" spans="1:5" s="6" customFormat="1" ht="15" customHeight="1" x14ac:dyDescent="0.25">
      <c r="A16" s="23"/>
      <c r="B16" s="62" t="s">
        <v>43</v>
      </c>
      <c r="C16" s="79">
        <v>277221.90000000002</v>
      </c>
      <c r="D16" s="81">
        <v>277221.90000000002</v>
      </c>
      <c r="E16" s="18">
        <f t="shared" si="0"/>
        <v>100</v>
      </c>
    </row>
    <row r="17" spans="1:5" ht="15" customHeight="1" x14ac:dyDescent="0.25">
      <c r="A17" s="23"/>
      <c r="B17" s="62" t="s">
        <v>45</v>
      </c>
      <c r="C17" s="79">
        <v>149590.1</v>
      </c>
      <c r="D17" s="81">
        <v>149590.1</v>
      </c>
      <c r="E17" s="18">
        <f t="shared" si="0"/>
        <v>100</v>
      </c>
    </row>
    <row r="18" spans="1:5" s="6" customFormat="1" ht="15" customHeight="1" x14ac:dyDescent="0.25">
      <c r="A18" s="22"/>
      <c r="B18" s="62" t="s">
        <v>47</v>
      </c>
      <c r="C18" s="79">
        <v>329984.2</v>
      </c>
      <c r="D18" s="81">
        <v>329984.2</v>
      </c>
      <c r="E18" s="14">
        <f t="shared" si="0"/>
        <v>100</v>
      </c>
    </row>
    <row r="19" spans="1:5" ht="15" customHeight="1" x14ac:dyDescent="0.25">
      <c r="A19" s="23"/>
      <c r="B19" s="62" t="s">
        <v>49</v>
      </c>
      <c r="C19" s="79">
        <v>286846.40000000002</v>
      </c>
      <c r="D19" s="81">
        <v>286846.40000000002</v>
      </c>
      <c r="E19" s="18">
        <f t="shared" si="0"/>
        <v>100</v>
      </c>
    </row>
    <row r="20" spans="1:5" s="6" customFormat="1" ht="15" customHeight="1" x14ac:dyDescent="0.25">
      <c r="A20" s="22"/>
      <c r="B20" s="9" t="s">
        <v>9</v>
      </c>
      <c r="C20" s="14">
        <f>C6+C9</f>
        <v>2998887.6</v>
      </c>
      <c r="D20" s="14">
        <f>D6+D9</f>
        <v>2998887.6</v>
      </c>
      <c r="E20" s="14">
        <f t="shared" si="0"/>
        <v>100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0"/>
  <sheetViews>
    <sheetView tabSelected="1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10"/>
      <c r="C1" s="110"/>
      <c r="D1" s="110"/>
      <c r="E1" s="110"/>
    </row>
    <row r="2" spans="1:5" ht="46.5" customHeight="1" x14ac:dyDescent="0.25">
      <c r="A2" s="111" t="s">
        <v>90</v>
      </c>
      <c r="B2" s="112"/>
      <c r="C2" s="112"/>
      <c r="D2" s="112"/>
      <c r="E2" s="112"/>
    </row>
    <row r="3" spans="1:5" x14ac:dyDescent="0.25">
      <c r="A3" s="109" t="s">
        <v>98</v>
      </c>
      <c r="B3" s="110"/>
      <c r="C3" s="110"/>
      <c r="D3" s="110"/>
      <c r="E3" s="110"/>
    </row>
    <row r="4" spans="1:5" x14ac:dyDescent="0.25">
      <c r="B4" s="2" t="s">
        <v>1</v>
      </c>
      <c r="E4" s="3" t="s">
        <v>3</v>
      </c>
    </row>
    <row r="5" spans="1:5" ht="137.25" customHeight="1" x14ac:dyDescent="0.25">
      <c r="A5" s="4" t="s">
        <v>4</v>
      </c>
      <c r="B5" s="4" t="s">
        <v>25</v>
      </c>
      <c r="C5" s="77" t="s">
        <v>99</v>
      </c>
      <c r="D5" s="5" t="s">
        <v>95</v>
      </c>
      <c r="E5" s="5" t="s">
        <v>100</v>
      </c>
    </row>
    <row r="6" spans="1:5" ht="15" customHeight="1" x14ac:dyDescent="0.25">
      <c r="A6" s="22"/>
      <c r="B6" s="59" t="s">
        <v>26</v>
      </c>
      <c r="C6" s="69">
        <f>C7+C8</f>
        <v>450626.89999999997</v>
      </c>
      <c r="D6" s="31">
        <f>D7+D8</f>
        <v>450626.89999999997</v>
      </c>
      <c r="E6" s="64">
        <f t="shared" ref="E6:E20" si="0">D6/C6*100</f>
        <v>100</v>
      </c>
    </row>
    <row r="7" spans="1:5" ht="15" customHeight="1" x14ac:dyDescent="0.25">
      <c r="A7" s="23"/>
      <c r="B7" s="60" t="s">
        <v>28</v>
      </c>
      <c r="C7" s="75">
        <v>305104.59999999998</v>
      </c>
      <c r="D7" s="67">
        <v>305104.59999999998</v>
      </c>
      <c r="E7" s="66">
        <f t="shared" si="0"/>
        <v>100</v>
      </c>
    </row>
    <row r="8" spans="1:5" ht="15" customHeight="1" x14ac:dyDescent="0.25">
      <c r="A8" s="23"/>
      <c r="B8" s="60" t="s">
        <v>29</v>
      </c>
      <c r="C8" s="75">
        <v>145522.29999999999</v>
      </c>
      <c r="D8" s="67">
        <v>145522.29999999999</v>
      </c>
      <c r="E8" s="66">
        <f t="shared" si="0"/>
        <v>100</v>
      </c>
    </row>
    <row r="9" spans="1:5" ht="15" customHeight="1" x14ac:dyDescent="0.25">
      <c r="A9" s="23"/>
      <c r="B9" s="59" t="s">
        <v>31</v>
      </c>
      <c r="C9" s="69">
        <f>SUM(C10:C19)</f>
        <v>880413.80000000016</v>
      </c>
      <c r="D9" s="31">
        <f>SUM(D10:D19)</f>
        <v>880413.80000000016</v>
      </c>
      <c r="E9" s="64">
        <f t="shared" si="0"/>
        <v>100</v>
      </c>
    </row>
    <row r="10" spans="1:5" s="6" customFormat="1" ht="15" customHeight="1" x14ac:dyDescent="0.25">
      <c r="A10" s="22"/>
      <c r="B10" s="60" t="s">
        <v>32</v>
      </c>
      <c r="C10" s="75">
        <v>42274</v>
      </c>
      <c r="D10" s="67">
        <v>42274</v>
      </c>
      <c r="E10" s="66">
        <f t="shared" si="0"/>
        <v>100</v>
      </c>
    </row>
    <row r="11" spans="1:5" ht="15" customHeight="1" x14ac:dyDescent="0.25">
      <c r="A11" s="23"/>
      <c r="B11" s="62" t="s">
        <v>33</v>
      </c>
      <c r="C11" s="75">
        <v>41123.199999999997</v>
      </c>
      <c r="D11" s="67">
        <v>41123.199999999997</v>
      </c>
      <c r="E11" s="66">
        <f t="shared" si="0"/>
        <v>100</v>
      </c>
    </row>
    <row r="12" spans="1:5" ht="15" customHeight="1" x14ac:dyDescent="0.25">
      <c r="A12" s="23"/>
      <c r="B12" s="62" t="s">
        <v>35</v>
      </c>
      <c r="C12" s="75">
        <v>128700.7</v>
      </c>
      <c r="D12" s="67">
        <v>128700.7</v>
      </c>
      <c r="E12" s="66">
        <f t="shared" si="0"/>
        <v>100</v>
      </c>
    </row>
    <row r="13" spans="1:5" ht="15" customHeight="1" x14ac:dyDescent="0.25">
      <c r="A13" s="23"/>
      <c r="B13" s="62" t="s">
        <v>37</v>
      </c>
      <c r="C13" s="75">
        <v>99120.6</v>
      </c>
      <c r="D13" s="67">
        <v>99120.6</v>
      </c>
      <c r="E13" s="66">
        <f t="shared" si="0"/>
        <v>100</v>
      </c>
    </row>
    <row r="14" spans="1:5" s="6" customFormat="1" ht="15" customHeight="1" x14ac:dyDescent="0.25">
      <c r="A14" s="22"/>
      <c r="B14" s="62" t="s">
        <v>39</v>
      </c>
      <c r="C14" s="75">
        <v>117716</v>
      </c>
      <c r="D14" s="67">
        <v>117716</v>
      </c>
      <c r="E14" s="66">
        <f t="shared" si="0"/>
        <v>100</v>
      </c>
    </row>
    <row r="15" spans="1:5" ht="15" customHeight="1" x14ac:dyDescent="0.25">
      <c r="A15" s="23"/>
      <c r="B15" s="62" t="s">
        <v>41</v>
      </c>
      <c r="C15" s="75">
        <v>45921.5</v>
      </c>
      <c r="D15" s="67">
        <v>45921.5</v>
      </c>
      <c r="E15" s="66">
        <f t="shared" si="0"/>
        <v>100</v>
      </c>
    </row>
    <row r="16" spans="1:5" s="6" customFormat="1" ht="15" customHeight="1" x14ac:dyDescent="0.25">
      <c r="A16" s="23"/>
      <c r="B16" s="62" t="s">
        <v>43</v>
      </c>
      <c r="C16" s="75">
        <v>107418.3</v>
      </c>
      <c r="D16" s="67">
        <v>107418.3</v>
      </c>
      <c r="E16" s="66">
        <f t="shared" si="0"/>
        <v>100</v>
      </c>
    </row>
    <row r="17" spans="1:5" ht="15" customHeight="1" x14ac:dyDescent="0.25">
      <c r="A17" s="23"/>
      <c r="B17" s="62" t="s">
        <v>45</v>
      </c>
      <c r="C17" s="75">
        <v>54966.9</v>
      </c>
      <c r="D17" s="67">
        <v>54966.9</v>
      </c>
      <c r="E17" s="66">
        <f t="shared" si="0"/>
        <v>100</v>
      </c>
    </row>
    <row r="18" spans="1:5" s="6" customFormat="1" ht="15" customHeight="1" x14ac:dyDescent="0.25">
      <c r="A18" s="22"/>
      <c r="B18" s="62" t="s">
        <v>47</v>
      </c>
      <c r="C18" s="75">
        <v>119990.3</v>
      </c>
      <c r="D18" s="67">
        <v>119990.3</v>
      </c>
      <c r="E18" s="66">
        <f t="shared" si="0"/>
        <v>100</v>
      </c>
    </row>
    <row r="19" spans="1:5" ht="15" customHeight="1" x14ac:dyDescent="0.25">
      <c r="A19" s="23"/>
      <c r="B19" s="62" t="s">
        <v>49</v>
      </c>
      <c r="C19" s="75">
        <v>123182.3</v>
      </c>
      <c r="D19" s="67">
        <v>123182.3</v>
      </c>
      <c r="E19" s="66">
        <f t="shared" si="0"/>
        <v>100</v>
      </c>
    </row>
    <row r="20" spans="1:5" s="6" customFormat="1" ht="15" customHeight="1" x14ac:dyDescent="0.25">
      <c r="A20" s="22"/>
      <c r="B20" s="9" t="s">
        <v>9</v>
      </c>
      <c r="C20" s="14">
        <f>C6+C9</f>
        <v>1331040.7000000002</v>
      </c>
      <c r="D20" s="68">
        <f>D6+D9</f>
        <v>1331040.7000000002</v>
      </c>
      <c r="E20" s="14">
        <f t="shared" si="0"/>
        <v>100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23"/>
  <sheetViews>
    <sheetView tabSelected="1" zoomScaleSheetLayoutView="80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10"/>
      <c r="C1" s="110"/>
      <c r="D1" s="110"/>
      <c r="E1" s="110"/>
    </row>
    <row r="2" spans="1:5" ht="46.5" customHeight="1" x14ac:dyDescent="0.25">
      <c r="A2" s="111" t="s">
        <v>91</v>
      </c>
      <c r="B2" s="112"/>
      <c r="C2" s="112"/>
      <c r="D2" s="112"/>
      <c r="E2" s="112"/>
    </row>
    <row r="3" spans="1:5" x14ac:dyDescent="0.25">
      <c r="A3" s="109" t="s">
        <v>98</v>
      </c>
      <c r="B3" s="110"/>
      <c r="C3" s="110"/>
      <c r="D3" s="110"/>
      <c r="E3" s="110"/>
    </row>
    <row r="4" spans="1:5" x14ac:dyDescent="0.25">
      <c r="B4" s="2" t="s">
        <v>1</v>
      </c>
      <c r="E4" s="3" t="s">
        <v>3</v>
      </c>
    </row>
    <row r="5" spans="1:5" ht="134.25" customHeight="1" x14ac:dyDescent="0.25">
      <c r="A5" s="4" t="s">
        <v>4</v>
      </c>
      <c r="B5" s="4" t="s">
        <v>25</v>
      </c>
      <c r="C5" s="77" t="s">
        <v>99</v>
      </c>
      <c r="D5" s="5" t="s">
        <v>95</v>
      </c>
      <c r="E5" s="5" t="s">
        <v>100</v>
      </c>
    </row>
    <row r="6" spans="1:5" ht="15" customHeight="1" x14ac:dyDescent="0.25">
      <c r="A6" s="22"/>
      <c r="B6" s="59" t="s">
        <v>26</v>
      </c>
      <c r="C6" s="14">
        <f>C7+C8</f>
        <v>1964.7</v>
      </c>
      <c r="D6" s="14">
        <f>D7+D8</f>
        <v>1924.8</v>
      </c>
      <c r="E6" s="14">
        <f t="shared" ref="E6:E20" si="0">D6/C6*100</f>
        <v>97.969155596274234</v>
      </c>
    </row>
    <row r="7" spans="1:5" ht="15" customHeight="1" x14ac:dyDescent="0.25">
      <c r="A7" s="23"/>
      <c r="B7" s="60" t="s">
        <v>28</v>
      </c>
      <c r="C7" s="17">
        <v>0</v>
      </c>
      <c r="D7" s="18">
        <v>0</v>
      </c>
      <c r="E7" s="18">
        <v>0</v>
      </c>
    </row>
    <row r="8" spans="1:5" ht="15" customHeight="1" x14ac:dyDescent="0.25">
      <c r="A8" s="23"/>
      <c r="B8" s="60" t="s">
        <v>29</v>
      </c>
      <c r="C8" s="82">
        <v>1964.7</v>
      </c>
      <c r="D8" s="82">
        <v>1924.8</v>
      </c>
      <c r="E8" s="18">
        <f t="shared" si="0"/>
        <v>97.969155596274234</v>
      </c>
    </row>
    <row r="9" spans="1:5" ht="15" customHeight="1" x14ac:dyDescent="0.25">
      <c r="A9" s="23"/>
      <c r="B9" s="59" t="s">
        <v>31</v>
      </c>
      <c r="C9" s="55">
        <f>SUM(C10:C19)</f>
        <v>97621.9</v>
      </c>
      <c r="D9" s="55">
        <f>SUM(D10:D19)</f>
        <v>97308.700000000012</v>
      </c>
      <c r="E9" s="14">
        <f t="shared" si="0"/>
        <v>99.679170350095646</v>
      </c>
    </row>
    <row r="10" spans="1:5" s="6" customFormat="1" ht="15" customHeight="1" x14ac:dyDescent="0.25">
      <c r="A10" s="22"/>
      <c r="B10" s="60" t="s">
        <v>32</v>
      </c>
      <c r="C10" s="82">
        <v>5368.7</v>
      </c>
      <c r="D10" s="82">
        <v>5298.7</v>
      </c>
      <c r="E10" s="18">
        <f t="shared" si="0"/>
        <v>98.69614618063963</v>
      </c>
    </row>
    <row r="11" spans="1:5" ht="15" customHeight="1" x14ac:dyDescent="0.25">
      <c r="A11" s="23"/>
      <c r="B11" s="62" t="s">
        <v>33</v>
      </c>
      <c r="C11" s="82">
        <v>12976.4</v>
      </c>
      <c r="D11" s="82">
        <v>12896.6</v>
      </c>
      <c r="E11" s="18">
        <f t="shared" si="0"/>
        <v>99.385037452606269</v>
      </c>
    </row>
    <row r="12" spans="1:5" ht="15" customHeight="1" x14ac:dyDescent="0.25">
      <c r="A12" s="23"/>
      <c r="B12" s="62" t="s">
        <v>35</v>
      </c>
      <c r="C12" s="82">
        <v>13908.4</v>
      </c>
      <c r="D12" s="82">
        <v>13872.8</v>
      </c>
      <c r="E12" s="18">
        <f t="shared" si="0"/>
        <v>99.744039573207559</v>
      </c>
    </row>
    <row r="13" spans="1:5" ht="15" customHeight="1" x14ac:dyDescent="0.25">
      <c r="A13" s="23"/>
      <c r="B13" s="62" t="s">
        <v>37</v>
      </c>
      <c r="C13" s="82">
        <v>5542.9</v>
      </c>
      <c r="D13" s="82">
        <v>5542.9</v>
      </c>
      <c r="E13" s="18">
        <f t="shared" si="0"/>
        <v>100</v>
      </c>
    </row>
    <row r="14" spans="1:5" s="6" customFormat="1" ht="15" customHeight="1" x14ac:dyDescent="0.25">
      <c r="A14" s="22"/>
      <c r="B14" s="62" t="s">
        <v>39</v>
      </c>
      <c r="C14" s="82">
        <v>17838.900000000001</v>
      </c>
      <c r="D14" s="82">
        <v>17808.8</v>
      </c>
      <c r="E14" s="18">
        <f t="shared" si="0"/>
        <v>99.831267623003654</v>
      </c>
    </row>
    <row r="15" spans="1:5" ht="15" customHeight="1" x14ac:dyDescent="0.25">
      <c r="A15" s="23"/>
      <c r="B15" s="62" t="s">
        <v>41</v>
      </c>
      <c r="C15" s="82">
        <v>10158.299999999999</v>
      </c>
      <c r="D15" s="82">
        <v>10158.299999999999</v>
      </c>
      <c r="E15" s="18">
        <f t="shared" si="0"/>
        <v>100</v>
      </c>
    </row>
    <row r="16" spans="1:5" s="6" customFormat="1" ht="15" customHeight="1" x14ac:dyDescent="0.25">
      <c r="A16" s="23"/>
      <c r="B16" s="62" t="s">
        <v>43</v>
      </c>
      <c r="C16" s="82">
        <v>5667</v>
      </c>
      <c r="D16" s="82">
        <v>5647</v>
      </c>
      <c r="E16" s="18">
        <f t="shared" si="0"/>
        <v>99.647079583553904</v>
      </c>
    </row>
    <row r="17" spans="1:6" ht="15" customHeight="1" x14ac:dyDescent="0.25">
      <c r="A17" s="23"/>
      <c r="B17" s="62" t="s">
        <v>45</v>
      </c>
      <c r="C17" s="82">
        <v>5415.9</v>
      </c>
      <c r="D17" s="82">
        <v>5415.8</v>
      </c>
      <c r="E17" s="18">
        <f t="shared" si="0"/>
        <v>99.9981535848151</v>
      </c>
    </row>
    <row r="18" spans="1:6" s="6" customFormat="1" ht="15" customHeight="1" x14ac:dyDescent="0.25">
      <c r="A18" s="22"/>
      <c r="B18" s="62" t="s">
        <v>47</v>
      </c>
      <c r="C18" s="82">
        <v>1665.8</v>
      </c>
      <c r="D18" s="82">
        <v>1588.2</v>
      </c>
      <c r="E18" s="18">
        <f t="shared" si="0"/>
        <v>95.3415776203626</v>
      </c>
    </row>
    <row r="19" spans="1:6" ht="15" customHeight="1" x14ac:dyDescent="0.25">
      <c r="A19" s="23"/>
      <c r="B19" s="62" t="s">
        <v>49</v>
      </c>
      <c r="C19" s="82">
        <v>19079.599999999999</v>
      </c>
      <c r="D19" s="82">
        <v>19079.599999999999</v>
      </c>
      <c r="E19" s="18">
        <f t="shared" si="0"/>
        <v>100</v>
      </c>
    </row>
    <row r="20" spans="1:6" s="6" customFormat="1" ht="15" customHeight="1" x14ac:dyDescent="0.25">
      <c r="A20" s="22"/>
      <c r="B20" s="9" t="s">
        <v>9</v>
      </c>
      <c r="C20" s="14">
        <f>C6+C9</f>
        <v>99586.599999999991</v>
      </c>
      <c r="D20" s="14">
        <f>D6+D9</f>
        <v>99233.500000000015</v>
      </c>
      <c r="E20" s="14">
        <f t="shared" si="0"/>
        <v>99.645434225086532</v>
      </c>
    </row>
    <row r="23" spans="1:6" x14ac:dyDescent="0.25">
      <c r="B23" s="111"/>
      <c r="C23" s="112"/>
      <c r="D23" s="112"/>
      <c r="E23" s="112"/>
      <c r="F23" s="112"/>
    </row>
  </sheetData>
  <mergeCells count="4">
    <mergeCell ref="A1:E1"/>
    <mergeCell ref="A2:E2"/>
    <mergeCell ref="A3:E3"/>
    <mergeCell ref="B23:F2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tabSelected="1" workbookViewId="0">
      <selection activeCell="L21" sqref="L21"/>
    </sheetView>
  </sheetViews>
  <sheetFormatPr defaultColWidth="15.7109375" defaultRowHeight="15.75" x14ac:dyDescent="0.25"/>
  <cols>
    <col min="1" max="1" width="5.7109375" style="1" customWidth="1"/>
    <col min="2" max="2" width="60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107" t="s">
        <v>0</v>
      </c>
      <c r="B1" s="107"/>
      <c r="C1" s="107"/>
      <c r="D1" s="107"/>
      <c r="E1" s="107"/>
    </row>
    <row r="2" spans="1:5" ht="57" customHeight="1" x14ac:dyDescent="0.25">
      <c r="A2" s="111" t="s">
        <v>92</v>
      </c>
      <c r="B2" s="111"/>
      <c r="C2" s="111"/>
      <c r="D2" s="111"/>
      <c r="E2" s="111"/>
    </row>
    <row r="3" spans="1:5" x14ac:dyDescent="0.25">
      <c r="A3" s="109" t="s">
        <v>98</v>
      </c>
      <c r="B3" s="109"/>
      <c r="C3" s="109"/>
      <c r="D3" s="109"/>
      <c r="E3" s="109"/>
    </row>
    <row r="4" spans="1:5" x14ac:dyDescent="0.25">
      <c r="B4" s="2" t="s">
        <v>1</v>
      </c>
      <c r="E4" s="3" t="s">
        <v>3</v>
      </c>
    </row>
    <row r="5" spans="1:5" ht="138.75" customHeight="1" x14ac:dyDescent="0.25">
      <c r="A5" s="4" t="s">
        <v>4</v>
      </c>
      <c r="B5" s="4" t="s">
        <v>25</v>
      </c>
      <c r="C5" s="77" t="s">
        <v>99</v>
      </c>
      <c r="D5" s="5" t="s">
        <v>95</v>
      </c>
      <c r="E5" s="5" t="s">
        <v>100</v>
      </c>
    </row>
    <row r="6" spans="1:5" ht="15" customHeight="1" x14ac:dyDescent="0.25">
      <c r="A6" s="24"/>
      <c r="B6" s="30" t="s">
        <v>26</v>
      </c>
      <c r="C6" s="14">
        <v>2905.9</v>
      </c>
      <c r="D6" s="14">
        <v>2905.9</v>
      </c>
      <c r="E6" s="14">
        <f t="shared" ref="E6:E20" si="0">D6/C6*100</f>
        <v>100</v>
      </c>
    </row>
    <row r="7" spans="1:5" ht="15" customHeight="1" x14ac:dyDescent="0.25">
      <c r="A7" s="25" t="s">
        <v>27</v>
      </c>
      <c r="B7" s="27" t="s">
        <v>28</v>
      </c>
      <c r="C7" s="17">
        <v>2328.4</v>
      </c>
      <c r="D7" s="18">
        <v>2328.4</v>
      </c>
      <c r="E7" s="18">
        <f t="shared" si="0"/>
        <v>100</v>
      </c>
    </row>
    <row r="8" spans="1:5" ht="15" customHeight="1" x14ac:dyDescent="0.25">
      <c r="A8" s="25" t="s">
        <v>5</v>
      </c>
      <c r="B8" s="27" t="s">
        <v>29</v>
      </c>
      <c r="C8" s="18">
        <v>577.5</v>
      </c>
      <c r="D8" s="18">
        <v>577.5</v>
      </c>
      <c r="E8" s="18">
        <f t="shared" si="0"/>
        <v>100</v>
      </c>
    </row>
    <row r="9" spans="1:5" ht="15" customHeight="1" x14ac:dyDescent="0.25">
      <c r="A9" s="26"/>
      <c r="B9" s="30" t="s">
        <v>31</v>
      </c>
      <c r="C9" s="14">
        <v>5212</v>
      </c>
      <c r="D9" s="14">
        <v>5212</v>
      </c>
      <c r="E9" s="18">
        <f t="shared" si="0"/>
        <v>100</v>
      </c>
    </row>
    <row r="10" spans="1:5" s="6" customFormat="1" ht="15" customHeight="1" x14ac:dyDescent="0.25">
      <c r="A10" s="25" t="s">
        <v>7</v>
      </c>
      <c r="B10" s="27" t="s">
        <v>32</v>
      </c>
      <c r="C10" s="17">
        <v>190.4</v>
      </c>
      <c r="D10" s="18">
        <v>190.4</v>
      </c>
      <c r="E10" s="18">
        <f t="shared" si="0"/>
        <v>100</v>
      </c>
    </row>
    <row r="11" spans="1:5" ht="15" customHeight="1" x14ac:dyDescent="0.25">
      <c r="A11" s="25" t="s">
        <v>8</v>
      </c>
      <c r="B11" s="28" t="s">
        <v>33</v>
      </c>
      <c r="C11" s="17">
        <v>315</v>
      </c>
      <c r="D11" s="18">
        <v>315</v>
      </c>
      <c r="E11" s="18">
        <f t="shared" si="0"/>
        <v>100</v>
      </c>
    </row>
    <row r="12" spans="1:5" ht="15" customHeight="1" x14ac:dyDescent="0.25">
      <c r="A12" s="25" t="s">
        <v>34</v>
      </c>
      <c r="B12" s="28" t="s">
        <v>35</v>
      </c>
      <c r="C12" s="17">
        <v>905.6</v>
      </c>
      <c r="D12" s="17">
        <v>905.6</v>
      </c>
      <c r="E12" s="18">
        <f t="shared" si="0"/>
        <v>100</v>
      </c>
    </row>
    <row r="13" spans="1:5" ht="15" customHeight="1" x14ac:dyDescent="0.25">
      <c r="A13" s="25" t="s">
        <v>36</v>
      </c>
      <c r="B13" s="28" t="s">
        <v>37</v>
      </c>
      <c r="C13" s="17">
        <v>393.7</v>
      </c>
      <c r="D13" s="18">
        <v>393.7</v>
      </c>
      <c r="E13" s="18">
        <f t="shared" si="0"/>
        <v>100</v>
      </c>
    </row>
    <row r="14" spans="1:5" s="6" customFormat="1" ht="15" customHeight="1" x14ac:dyDescent="0.25">
      <c r="A14" s="25" t="s">
        <v>38</v>
      </c>
      <c r="B14" s="28" t="s">
        <v>39</v>
      </c>
      <c r="C14" s="18">
        <v>826.9</v>
      </c>
      <c r="D14" s="18">
        <v>826.9</v>
      </c>
      <c r="E14" s="18">
        <f t="shared" si="0"/>
        <v>100</v>
      </c>
    </row>
    <row r="15" spans="1:5" ht="15" customHeight="1" x14ac:dyDescent="0.25">
      <c r="A15" s="25" t="s">
        <v>40</v>
      </c>
      <c r="B15" s="28" t="s">
        <v>41</v>
      </c>
      <c r="C15" s="18">
        <v>241.5</v>
      </c>
      <c r="D15" s="18">
        <v>241.5</v>
      </c>
      <c r="E15" s="18">
        <f t="shared" si="0"/>
        <v>100</v>
      </c>
    </row>
    <row r="16" spans="1:5" s="6" customFormat="1" ht="15" customHeight="1" x14ac:dyDescent="0.25">
      <c r="A16" s="25" t="s">
        <v>42</v>
      </c>
      <c r="B16" s="28" t="s">
        <v>43</v>
      </c>
      <c r="C16" s="18">
        <v>570.9</v>
      </c>
      <c r="D16" s="18">
        <v>570.9</v>
      </c>
      <c r="E16" s="18">
        <f t="shared" si="0"/>
        <v>100</v>
      </c>
    </row>
    <row r="17" spans="1:5" ht="15" customHeight="1" x14ac:dyDescent="0.25">
      <c r="A17" s="25" t="s">
        <v>44</v>
      </c>
      <c r="B17" s="28" t="s">
        <v>45</v>
      </c>
      <c r="C17" s="18">
        <v>328.1</v>
      </c>
      <c r="D17" s="18">
        <v>328.1</v>
      </c>
      <c r="E17" s="18">
        <f t="shared" si="0"/>
        <v>100</v>
      </c>
    </row>
    <row r="18" spans="1:5" s="6" customFormat="1" ht="15" customHeight="1" x14ac:dyDescent="0.25">
      <c r="A18" s="25" t="s">
        <v>46</v>
      </c>
      <c r="B18" s="28" t="s">
        <v>47</v>
      </c>
      <c r="C18" s="18">
        <v>910.9</v>
      </c>
      <c r="D18" s="18">
        <v>910.9</v>
      </c>
      <c r="E18" s="18">
        <f t="shared" si="0"/>
        <v>100</v>
      </c>
    </row>
    <row r="19" spans="1:5" ht="15" customHeight="1" x14ac:dyDescent="0.25">
      <c r="A19" s="25" t="s">
        <v>48</v>
      </c>
      <c r="B19" s="28" t="s">
        <v>49</v>
      </c>
      <c r="C19" s="18">
        <v>529</v>
      </c>
      <c r="D19" s="18">
        <v>529</v>
      </c>
      <c r="E19" s="18">
        <f t="shared" si="0"/>
        <v>100</v>
      </c>
    </row>
    <row r="20" spans="1:5" s="6" customFormat="1" ht="15" customHeight="1" x14ac:dyDescent="0.25">
      <c r="A20" s="22"/>
      <c r="B20" s="9" t="s">
        <v>9</v>
      </c>
      <c r="C20" s="14">
        <v>8117.9</v>
      </c>
      <c r="D20" s="14">
        <v>8117.9</v>
      </c>
      <c r="E20" s="14">
        <f t="shared" si="0"/>
        <v>100</v>
      </c>
    </row>
  </sheetData>
  <mergeCells count="3">
    <mergeCell ref="A1:E1"/>
    <mergeCell ref="A2:E2"/>
    <mergeCell ref="A3:E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48</vt:i4>
      </vt:variant>
    </vt:vector>
  </HeadingPairs>
  <TitlesOfParts>
    <vt:vector size="79" baseType="lpstr">
      <vt:lpstr>3.1</vt:lpstr>
      <vt:lpstr> 3.2</vt:lpstr>
      <vt:lpstr>3.3.</vt:lpstr>
      <vt:lpstr>3.4.</vt:lpstr>
      <vt:lpstr>3.5.</vt:lpstr>
      <vt:lpstr>3.6.</vt:lpstr>
      <vt:lpstr>3.7.</vt:lpstr>
      <vt:lpstr>3.8.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3.25</vt:lpstr>
      <vt:lpstr>3.26</vt:lpstr>
      <vt:lpstr>3.27</vt:lpstr>
      <vt:lpstr>3.28</vt:lpstr>
      <vt:lpstr>3.29</vt:lpstr>
      <vt:lpstr>3.30</vt:lpstr>
      <vt:lpstr>3.31 </vt:lpstr>
      <vt:lpstr>' 3.2'!Заголовки_для_печати</vt:lpstr>
      <vt:lpstr>'3.1'!Заголовки_для_печати</vt:lpstr>
      <vt:lpstr>'3.10'!Заголовки_для_печати</vt:lpstr>
      <vt:lpstr>'3.11'!Заголовки_для_печати</vt:lpstr>
      <vt:lpstr>'3.18'!Заголовки_для_печати</vt:lpstr>
      <vt:lpstr>'3.19'!Заголовки_для_печати</vt:lpstr>
      <vt:lpstr>'3.20'!Заголовки_для_печати</vt:lpstr>
      <vt:lpstr>'3.21'!Заголовки_для_печати</vt:lpstr>
      <vt:lpstr>'3.22'!Заголовки_для_печати</vt:lpstr>
      <vt:lpstr>'3.23'!Заголовки_для_печати</vt:lpstr>
      <vt:lpstr>'3.24'!Заголовки_для_печати</vt:lpstr>
      <vt:lpstr>'3.25'!Заголовки_для_печати</vt:lpstr>
      <vt:lpstr>'3.26'!Заголовки_для_печати</vt:lpstr>
      <vt:lpstr>'3.27'!Заголовки_для_печати</vt:lpstr>
      <vt:lpstr>'3.28'!Заголовки_для_печати</vt:lpstr>
      <vt:lpstr>'3.29'!Заголовки_для_печати</vt:lpstr>
      <vt:lpstr>'3.3.'!Заголовки_для_печати</vt:lpstr>
      <vt:lpstr>'3.30'!Заголовки_для_печати</vt:lpstr>
      <vt:lpstr>'3.31 '!Заголовки_для_печати</vt:lpstr>
      <vt:lpstr>'3.4.'!Заголовки_для_печати</vt:lpstr>
      <vt:lpstr>'3.5.'!Заголовки_для_печати</vt:lpstr>
      <vt:lpstr>'3.6.'!Заголовки_для_печати</vt:lpstr>
      <vt:lpstr>'3.7.'!Заголовки_для_печати</vt:lpstr>
      <vt:lpstr>'3.8.'!Заголовки_для_печати</vt:lpstr>
      <vt:lpstr>' 3.2'!Область_печати</vt:lpstr>
      <vt:lpstr>'3.1'!Область_печати</vt:lpstr>
      <vt:lpstr>'3.10'!Область_печати</vt:lpstr>
      <vt:lpstr>'3.11'!Область_печати</vt:lpstr>
      <vt:lpstr>'3.18'!Область_печати</vt:lpstr>
      <vt:lpstr>'3.19'!Область_печати</vt:lpstr>
      <vt:lpstr>'3.20'!Область_печати</vt:lpstr>
      <vt:lpstr>'3.21'!Область_печати</vt:lpstr>
      <vt:lpstr>'3.22'!Область_печати</vt:lpstr>
      <vt:lpstr>'3.23'!Область_печати</vt:lpstr>
      <vt:lpstr>'3.24'!Область_печати</vt:lpstr>
      <vt:lpstr>'3.25'!Область_печати</vt:lpstr>
      <vt:lpstr>'3.26'!Область_печати</vt:lpstr>
      <vt:lpstr>'3.27'!Область_печати</vt:lpstr>
      <vt:lpstr>'3.28'!Область_печати</vt:lpstr>
      <vt:lpstr>'3.29'!Область_печати</vt:lpstr>
      <vt:lpstr>'3.3.'!Область_печати</vt:lpstr>
      <vt:lpstr>'3.30'!Область_печати</vt:lpstr>
      <vt:lpstr>'3.31 '!Область_печати</vt:lpstr>
      <vt:lpstr>'3.4.'!Область_печати</vt:lpstr>
      <vt:lpstr>'3.5.'!Область_печати</vt:lpstr>
      <vt:lpstr>'3.6.'!Область_печати</vt:lpstr>
      <vt:lpstr>'3.7.'!Область_печати</vt:lpstr>
      <vt:lpstr>'3.8.'!Область_печати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2017-06-06T06:58:48Z</cp:lastPrinted>
  <dcterms:created xsi:type="dcterms:W3CDTF">2006-09-16T00:00:00Z</dcterms:created>
  <dcterms:modified xsi:type="dcterms:W3CDTF">2020-11-05T08:00:50Z</dcterms:modified>
</cp:coreProperties>
</file>