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-150" windowWidth="15120" windowHeight="12960" tabRatio="914"/>
  </bookViews>
  <sheets>
    <sheet name=" 2.1" sheetId="66" r:id="rId1"/>
    <sheet name="2.2" sheetId="106" r:id="rId2"/>
    <sheet name="2.3" sheetId="107" r:id="rId3"/>
    <sheet name="2.4" sheetId="122" r:id="rId4"/>
    <sheet name="2.5" sheetId="91" r:id="rId5"/>
    <sheet name="2.6" sheetId="92" r:id="rId6"/>
    <sheet name="2.7" sheetId="93" r:id="rId7"/>
    <sheet name="2.8" sheetId="94" r:id="rId8"/>
    <sheet name="2.9" sheetId="71" r:id="rId9"/>
    <sheet name="2.10" sheetId="72" r:id="rId10"/>
  </sheets>
  <externalReferences>
    <externalReference r:id="rId11"/>
  </externalReferences>
  <definedNames>
    <definedName name="Svod0306" localSheetId="0">#REF!</definedName>
    <definedName name="Svod0306" localSheetId="1">#REF!</definedName>
    <definedName name="Svod0306" localSheetId="2">#REF!</definedName>
    <definedName name="Svod0306" localSheetId="4">#REF!</definedName>
    <definedName name="Svod0306" localSheetId="5">#REF!</definedName>
    <definedName name="Svod0306" localSheetId="6">#REF!</definedName>
    <definedName name="Svod0306" localSheetId="7">#REF!</definedName>
    <definedName name="Svod0306">#REF!</definedName>
    <definedName name="XDO_?AM_MM?" localSheetId="0">#REF!</definedName>
    <definedName name="XDO_?AM_MM?" localSheetId="1">#REF!</definedName>
    <definedName name="XDO_?AM_MM?" localSheetId="2">#REF!</definedName>
    <definedName name="XDO_?AM_MM?" localSheetId="4">#REF!</definedName>
    <definedName name="XDO_?AM_MM?" localSheetId="5">#REF!</definedName>
    <definedName name="XDO_?AM_MM?" localSheetId="6">#REF!</definedName>
    <definedName name="XDO_?AM_MM?" localSheetId="7">#REF!</definedName>
    <definedName name="XDO_?AM_MM?">#REF!</definedName>
    <definedName name="XDO_?AM_MM_2?" localSheetId="0">#REF!</definedName>
    <definedName name="XDO_?AM_MM_2?" localSheetId="1">#REF!</definedName>
    <definedName name="XDO_?AM_MM_2?" localSheetId="2">#REF!</definedName>
    <definedName name="XDO_?AM_MM_2?" localSheetId="4">#REF!</definedName>
    <definedName name="XDO_?AM_MM_2?" localSheetId="5">#REF!</definedName>
    <definedName name="XDO_?AM_MM_2?" localSheetId="6">#REF!</definedName>
    <definedName name="XDO_?AM_MM_2?" localSheetId="7">#REF!</definedName>
    <definedName name="XDO_?AM_MM_2?">#REF!</definedName>
    <definedName name="XDO_?AM_MM_3?" localSheetId="0">#REF!</definedName>
    <definedName name="XDO_?AM_MM_3?" localSheetId="1">#REF!</definedName>
    <definedName name="XDO_?AM_MM_3?" localSheetId="2">#REF!</definedName>
    <definedName name="XDO_?AM_MM_3?" localSheetId="4">#REF!</definedName>
    <definedName name="XDO_?AM_MM_3?" localSheetId="5">#REF!</definedName>
    <definedName name="XDO_?AM_MM_3?" localSheetId="6">#REF!</definedName>
    <definedName name="XDO_?AM_MM_3?" localSheetId="7">#REF!</definedName>
    <definedName name="XDO_?AM_MM_3?">#REF!</definedName>
    <definedName name="XDO_?AM_YY?" localSheetId="0">#REF!</definedName>
    <definedName name="XDO_?AM_YY?" localSheetId="1">#REF!</definedName>
    <definedName name="XDO_?AM_YY?" localSheetId="2">#REF!</definedName>
    <definedName name="XDO_?AM_YY?" localSheetId="4">#REF!</definedName>
    <definedName name="XDO_?AM_YY?" localSheetId="5">#REF!</definedName>
    <definedName name="XDO_?AM_YY?" localSheetId="6">#REF!</definedName>
    <definedName name="XDO_?AM_YY?" localSheetId="7">#REF!</definedName>
    <definedName name="XDO_?AM_YY?">#REF!</definedName>
    <definedName name="XDO_?AM_YY_2?" localSheetId="0">#REF!</definedName>
    <definedName name="XDO_?AM_YY_2?" localSheetId="1">#REF!</definedName>
    <definedName name="XDO_?AM_YY_2?" localSheetId="2">#REF!</definedName>
    <definedName name="XDO_?AM_YY_2?" localSheetId="4">#REF!</definedName>
    <definedName name="XDO_?AM_YY_2?" localSheetId="5">#REF!</definedName>
    <definedName name="XDO_?AM_YY_2?" localSheetId="6">#REF!</definedName>
    <definedName name="XDO_?AM_YY_2?" localSheetId="7">#REF!</definedName>
    <definedName name="XDO_?AM_YY_2?">#REF!</definedName>
    <definedName name="XDO_?AM_YY_3?" localSheetId="0">#REF!</definedName>
    <definedName name="XDO_?AM_YY_3?" localSheetId="1">#REF!</definedName>
    <definedName name="XDO_?AM_YY_3?" localSheetId="2">#REF!</definedName>
    <definedName name="XDO_?AM_YY_3?" localSheetId="4">#REF!</definedName>
    <definedName name="XDO_?AM_YY_3?" localSheetId="5">#REF!</definedName>
    <definedName name="XDO_?AM_YY_3?" localSheetId="6">#REF!</definedName>
    <definedName name="XDO_?AM_YY_3?" localSheetId="7">#REF!</definedName>
    <definedName name="XDO_?AM_YY_3?">#REF!</definedName>
    <definedName name="XDO_?BS?" localSheetId="0">#REF!</definedName>
    <definedName name="XDO_?BS?" localSheetId="1">#REF!</definedName>
    <definedName name="XDO_?BS?" localSheetId="2">#REF!</definedName>
    <definedName name="XDO_?BS?" localSheetId="4">#REF!</definedName>
    <definedName name="XDO_?BS?" localSheetId="5">#REF!</definedName>
    <definedName name="XDO_?BS?" localSheetId="6">#REF!</definedName>
    <definedName name="XDO_?BS?" localSheetId="7">#REF!</definedName>
    <definedName name="XDO_?BS?">#REF!</definedName>
    <definedName name="XDO_?CODE_T?" localSheetId="0">#REF!</definedName>
    <definedName name="XDO_?CODE_T?" localSheetId="1">#REF!</definedName>
    <definedName name="XDO_?CODE_T?" localSheetId="2">#REF!</definedName>
    <definedName name="XDO_?CODE_T?" localSheetId="4">#REF!</definedName>
    <definedName name="XDO_?CODE_T?" localSheetId="5">#REF!</definedName>
    <definedName name="XDO_?CODE_T?" localSheetId="6">#REF!</definedName>
    <definedName name="XDO_?CODE_T?" localSheetId="7">#REF!</definedName>
    <definedName name="XDO_?CODE_T?">#REF!</definedName>
    <definedName name="XDO_?IL?" localSheetId="0">#REF!</definedName>
    <definedName name="XDO_?IL?" localSheetId="1">#REF!</definedName>
    <definedName name="XDO_?IL?" localSheetId="2">#REF!</definedName>
    <definedName name="XDO_?IL?" localSheetId="4">#REF!</definedName>
    <definedName name="XDO_?IL?" localSheetId="5">#REF!</definedName>
    <definedName name="XDO_?IL?" localSheetId="6">#REF!</definedName>
    <definedName name="XDO_?IL?" localSheetId="7">#REF!</definedName>
    <definedName name="XDO_?IL?">#REF!</definedName>
    <definedName name="XDO_?KBK?" localSheetId="0">#REF!</definedName>
    <definedName name="XDO_?KBK?" localSheetId="1">#REF!</definedName>
    <definedName name="XDO_?KBK?" localSheetId="2">#REF!</definedName>
    <definedName name="XDO_?KBK?" localSheetId="4">#REF!</definedName>
    <definedName name="XDO_?KBK?" localSheetId="5">#REF!</definedName>
    <definedName name="XDO_?KBK?" localSheetId="6">#REF!</definedName>
    <definedName name="XDO_?KBK?" localSheetId="7">#REF!</definedName>
    <definedName name="XDO_?KBK?">#REF!</definedName>
    <definedName name="XDO_?KBK_2?" localSheetId="0">#REF!</definedName>
    <definedName name="XDO_?KBK_2?" localSheetId="1">#REF!</definedName>
    <definedName name="XDO_?KBK_2?" localSheetId="2">#REF!</definedName>
    <definedName name="XDO_?KBK_2?" localSheetId="4">#REF!</definedName>
    <definedName name="XDO_?KBK_2?" localSheetId="5">#REF!</definedName>
    <definedName name="XDO_?KBK_2?" localSheetId="6">#REF!</definedName>
    <definedName name="XDO_?KBK_2?" localSheetId="7">#REF!</definedName>
    <definedName name="XDO_?KBK_2?">#REF!</definedName>
    <definedName name="XDO_?NAME_BUD?" localSheetId="0">#REF!</definedName>
    <definedName name="XDO_?NAME_BUD?" localSheetId="1">#REF!</definedName>
    <definedName name="XDO_?NAME_BUD?" localSheetId="2">#REF!</definedName>
    <definedName name="XDO_?NAME_BUD?" localSheetId="4">#REF!</definedName>
    <definedName name="XDO_?NAME_BUD?" localSheetId="5">#REF!</definedName>
    <definedName name="XDO_?NAME_BUD?" localSheetId="6">#REF!</definedName>
    <definedName name="XDO_?NAME_BUD?" localSheetId="7">#REF!</definedName>
    <definedName name="XDO_?NAME_BUD?">#REF!</definedName>
    <definedName name="XDO_?NAME_BUD_2?" localSheetId="0">#REF!</definedName>
    <definedName name="XDO_?NAME_BUD_2?" localSheetId="1">#REF!</definedName>
    <definedName name="XDO_?NAME_BUD_2?" localSheetId="2">#REF!</definedName>
    <definedName name="XDO_?NAME_BUD_2?" localSheetId="4">#REF!</definedName>
    <definedName name="XDO_?NAME_BUD_2?" localSheetId="5">#REF!</definedName>
    <definedName name="XDO_?NAME_BUD_2?" localSheetId="6">#REF!</definedName>
    <definedName name="XDO_?NAME_BUD_2?" localSheetId="7">#REF!</definedName>
    <definedName name="XDO_?NAME_BUD_2?">#REF!</definedName>
    <definedName name="XDO_?NAME_MM?" localSheetId="0">#REF!</definedName>
    <definedName name="XDO_?NAME_MM?" localSheetId="1">#REF!</definedName>
    <definedName name="XDO_?NAME_MM?" localSheetId="2">#REF!</definedName>
    <definedName name="XDO_?NAME_MM?" localSheetId="4">#REF!</definedName>
    <definedName name="XDO_?NAME_MM?" localSheetId="5">#REF!</definedName>
    <definedName name="XDO_?NAME_MM?" localSheetId="6">#REF!</definedName>
    <definedName name="XDO_?NAME_MM?" localSheetId="7">#REF!</definedName>
    <definedName name="XDO_?NAME_MM?">#REF!</definedName>
    <definedName name="XDO_?NAME_T?" localSheetId="0">#REF!</definedName>
    <definedName name="XDO_?NAME_T?" localSheetId="1">#REF!</definedName>
    <definedName name="XDO_?NAME_T?" localSheetId="2">#REF!</definedName>
    <definedName name="XDO_?NAME_T?" localSheetId="4">#REF!</definedName>
    <definedName name="XDO_?NAME_T?" localSheetId="5">#REF!</definedName>
    <definedName name="XDO_?NAME_T?" localSheetId="6">#REF!</definedName>
    <definedName name="XDO_?NAME_T?" localSheetId="7">#REF!</definedName>
    <definedName name="XDO_?NAME_T?">#REF!</definedName>
    <definedName name="XDO_?NAME_UFO?" localSheetId="0">#REF!</definedName>
    <definedName name="XDO_?NAME_UFO?" localSheetId="1">#REF!</definedName>
    <definedName name="XDO_?NAME_UFO?" localSheetId="2">#REF!</definedName>
    <definedName name="XDO_?NAME_UFO?" localSheetId="4">#REF!</definedName>
    <definedName name="XDO_?NAME_UFO?" localSheetId="5">#REF!</definedName>
    <definedName name="XDO_?NAME_UFO?" localSheetId="6">#REF!</definedName>
    <definedName name="XDO_?NAME_UFO?" localSheetId="7">#REF!</definedName>
    <definedName name="XDO_?NAME_UFO?">#REF!</definedName>
    <definedName name="XDO_?NOTE?" localSheetId="0">#REF!</definedName>
    <definedName name="XDO_?NOTE?" localSheetId="1">#REF!</definedName>
    <definedName name="XDO_?NOTE?" localSheetId="2">#REF!</definedName>
    <definedName name="XDO_?NOTE?" localSheetId="4">#REF!</definedName>
    <definedName name="XDO_?NOTE?" localSheetId="5">#REF!</definedName>
    <definedName name="XDO_?NOTE?" localSheetId="6">#REF!</definedName>
    <definedName name="XDO_?NOTE?" localSheetId="7">#REF!</definedName>
    <definedName name="XDO_?NOTE?">#REF!</definedName>
    <definedName name="XDO_?NV?" localSheetId="0">#REF!</definedName>
    <definedName name="XDO_?NV?" localSheetId="1">#REF!</definedName>
    <definedName name="XDO_?NV?" localSheetId="2">#REF!</definedName>
    <definedName name="XDO_?NV?" localSheetId="4">#REF!</definedName>
    <definedName name="XDO_?NV?" localSheetId="5">#REF!</definedName>
    <definedName name="XDO_?NV?" localSheetId="6">#REF!</definedName>
    <definedName name="XDO_?NV?" localSheetId="7">#REF!</definedName>
    <definedName name="XDO_?NV?">#REF!</definedName>
    <definedName name="XDO_?REPORT_DATE?" localSheetId="0">#REF!</definedName>
    <definedName name="XDO_?REPORT_DATE?" localSheetId="1">#REF!</definedName>
    <definedName name="XDO_?REPORT_DATE?" localSheetId="2">#REF!</definedName>
    <definedName name="XDO_?REPORT_DATE?" localSheetId="4">#REF!</definedName>
    <definedName name="XDO_?REPORT_DATE?" localSheetId="5">#REF!</definedName>
    <definedName name="XDO_?REPORT_DATE?" localSheetId="6">#REF!</definedName>
    <definedName name="XDO_?REPORT_DATE?" localSheetId="7">#REF!</definedName>
    <definedName name="XDO_?REPORT_DATE?">#REF!</definedName>
    <definedName name="XDO_?REPORT_MM?" localSheetId="0">#REF!</definedName>
    <definedName name="XDO_?REPORT_MM?" localSheetId="1">#REF!</definedName>
    <definedName name="XDO_?REPORT_MM?" localSheetId="2">#REF!</definedName>
    <definedName name="XDO_?REPORT_MM?" localSheetId="4">#REF!</definedName>
    <definedName name="XDO_?REPORT_MM?" localSheetId="5">#REF!</definedName>
    <definedName name="XDO_?REPORT_MM?" localSheetId="6">#REF!</definedName>
    <definedName name="XDO_?REPORT_MM?" localSheetId="7">#REF!</definedName>
    <definedName name="XDO_?REPORT_MM?">#REF!</definedName>
    <definedName name="XDO_?REPORT_MM_2?" localSheetId="0">#REF!</definedName>
    <definedName name="XDO_?REPORT_MM_2?" localSheetId="1">#REF!</definedName>
    <definedName name="XDO_?REPORT_MM_2?" localSheetId="2">#REF!</definedName>
    <definedName name="XDO_?REPORT_MM_2?" localSheetId="4">#REF!</definedName>
    <definedName name="XDO_?REPORT_MM_2?" localSheetId="5">#REF!</definedName>
    <definedName name="XDO_?REPORT_MM_2?" localSheetId="6">#REF!</definedName>
    <definedName name="XDO_?REPORT_MM_2?" localSheetId="7">#REF!</definedName>
    <definedName name="XDO_?REPORT_MM_2?">#REF!</definedName>
    <definedName name="XDO_?SIGN5?" localSheetId="0">#REF!</definedName>
    <definedName name="XDO_?SIGN5?" localSheetId="1">#REF!</definedName>
    <definedName name="XDO_?SIGN5?" localSheetId="2">#REF!</definedName>
    <definedName name="XDO_?SIGN5?" localSheetId="4">#REF!</definedName>
    <definedName name="XDO_?SIGN5?" localSheetId="5">#REF!</definedName>
    <definedName name="XDO_?SIGN5?" localSheetId="6">#REF!</definedName>
    <definedName name="XDO_?SIGN5?" localSheetId="7">#REF!</definedName>
    <definedName name="XDO_?SIGN5?">#REF!</definedName>
    <definedName name="XDO_?SIGN6?" localSheetId="0">#REF!</definedName>
    <definedName name="XDO_?SIGN6?" localSheetId="1">#REF!</definedName>
    <definedName name="XDO_?SIGN6?" localSheetId="2">#REF!</definedName>
    <definedName name="XDO_?SIGN6?" localSheetId="4">#REF!</definedName>
    <definedName name="XDO_?SIGN6?" localSheetId="5">#REF!</definedName>
    <definedName name="XDO_?SIGN6?" localSheetId="6">#REF!</definedName>
    <definedName name="XDO_?SIGN6?" localSheetId="7">#REF!</definedName>
    <definedName name="XDO_?SIGN6?">#REF!</definedName>
    <definedName name="XDO_?SIGN7?" localSheetId="0">#REF!</definedName>
    <definedName name="XDO_?SIGN7?" localSheetId="1">#REF!</definedName>
    <definedName name="XDO_?SIGN7?" localSheetId="2">#REF!</definedName>
    <definedName name="XDO_?SIGN7?" localSheetId="4">#REF!</definedName>
    <definedName name="XDO_?SIGN7?" localSheetId="5">#REF!</definedName>
    <definedName name="XDO_?SIGN7?" localSheetId="6">#REF!</definedName>
    <definedName name="XDO_?SIGN7?" localSheetId="7">#REF!</definedName>
    <definedName name="XDO_?SIGN7?">#REF!</definedName>
    <definedName name="XDO_GROUP_?EMPTY_1?" localSheetId="0">#REF!</definedName>
    <definedName name="XDO_GROUP_?EMPTY_1?" localSheetId="1">#REF!</definedName>
    <definedName name="XDO_GROUP_?EMPTY_1?" localSheetId="2">#REF!</definedName>
    <definedName name="XDO_GROUP_?EMPTY_1?" localSheetId="4">#REF!</definedName>
    <definedName name="XDO_GROUP_?EMPTY_1?" localSheetId="5">#REF!</definedName>
    <definedName name="XDO_GROUP_?EMPTY_1?" localSheetId="6">#REF!</definedName>
    <definedName name="XDO_GROUP_?EMPTY_1?" localSheetId="7">#REF!</definedName>
    <definedName name="XDO_GROUP_?EMPTY_1?">#REF!</definedName>
    <definedName name="XDO_GROUP_?LINE?" localSheetId="0">'[1]0531467'!#REF!</definedName>
    <definedName name="XDO_GROUP_?LINE?" localSheetId="1">'[1]0531467'!#REF!</definedName>
    <definedName name="XDO_GROUP_?LINE?" localSheetId="2">'[1]0531467'!#REF!</definedName>
    <definedName name="XDO_GROUP_?LINE?" localSheetId="4">'[1]0531467'!#REF!</definedName>
    <definedName name="XDO_GROUP_?LINE?" localSheetId="5">'[1]0531467'!#REF!</definedName>
    <definedName name="XDO_GROUP_?LINE?" localSheetId="6">'[1]0531467'!#REF!</definedName>
    <definedName name="XDO_GROUP_?LINE?" localSheetId="7">'[1]0531467'!#REF!</definedName>
    <definedName name="XDO_GROUP_?LINE?">'[1]0531467'!#REF!</definedName>
    <definedName name="XDO_GROUP_?LIST_DATA?" localSheetId="0">#REF!</definedName>
    <definedName name="XDO_GROUP_?LIST_DATA?" localSheetId="1">#REF!</definedName>
    <definedName name="XDO_GROUP_?LIST_DATA?" localSheetId="2">#REF!</definedName>
    <definedName name="XDO_GROUP_?LIST_DATA?" localSheetId="4">#REF!</definedName>
    <definedName name="XDO_GROUP_?LIST_DATA?" localSheetId="5">#REF!</definedName>
    <definedName name="XDO_GROUP_?LIST_DATA?" localSheetId="6">#REF!</definedName>
    <definedName name="XDO_GROUP_?LIST_DATA?" localSheetId="7">#REF!</definedName>
    <definedName name="XDO_GROUP_?LIST_DATA?">#REF!</definedName>
    <definedName name="XDO_GROUP_?LIST_DATA_2?" localSheetId="0">#REF!</definedName>
    <definedName name="XDO_GROUP_?LIST_DATA_2?" localSheetId="1">#REF!</definedName>
    <definedName name="XDO_GROUP_?LIST_DATA_2?" localSheetId="2">#REF!</definedName>
    <definedName name="XDO_GROUP_?LIST_DATA_2?" localSheetId="4">#REF!</definedName>
    <definedName name="XDO_GROUP_?LIST_DATA_2?" localSheetId="5">#REF!</definedName>
    <definedName name="XDO_GROUP_?LIST_DATA_2?" localSheetId="6">#REF!</definedName>
    <definedName name="XDO_GROUP_?LIST_DATA_2?" localSheetId="7">#REF!</definedName>
    <definedName name="XDO_GROUP_?LIST_DATA_2?">#REF!</definedName>
    <definedName name="XDO_GROUP_?LIST_DATA_3?" localSheetId="0">#REF!</definedName>
    <definedName name="XDO_GROUP_?LIST_DATA_3?" localSheetId="1">#REF!</definedName>
    <definedName name="XDO_GROUP_?LIST_DATA_3?" localSheetId="2">#REF!</definedName>
    <definedName name="XDO_GROUP_?LIST_DATA_3?" localSheetId="4">#REF!</definedName>
    <definedName name="XDO_GROUP_?LIST_DATA_3?" localSheetId="5">#REF!</definedName>
    <definedName name="XDO_GROUP_?LIST_DATA_3?" localSheetId="6">#REF!</definedName>
    <definedName name="XDO_GROUP_?LIST_DATA_3?" localSheetId="7">#REF!</definedName>
    <definedName name="XDO_GROUP_?LIST_DATA_3?">#REF!</definedName>
    <definedName name="XDO_GROUP_?REPPRT?" localSheetId="0">#REF!</definedName>
    <definedName name="XDO_GROUP_?REPPRT?" localSheetId="1">#REF!</definedName>
    <definedName name="XDO_GROUP_?REPPRT?" localSheetId="2">#REF!</definedName>
    <definedName name="XDO_GROUP_?REPPRT?" localSheetId="4">#REF!</definedName>
    <definedName name="XDO_GROUP_?REPPRT?" localSheetId="5">#REF!</definedName>
    <definedName name="XDO_GROUP_?REPPRT?" localSheetId="6">#REF!</definedName>
    <definedName name="XDO_GROUP_?REPPRT?" localSheetId="7">#REF!</definedName>
    <definedName name="XDO_GROUP_?REPPRT?">#REF!</definedName>
    <definedName name="А246" localSheetId="0">#REF!</definedName>
    <definedName name="А246" localSheetId="1">#REF!</definedName>
    <definedName name="А246" localSheetId="2">#REF!</definedName>
    <definedName name="А246" localSheetId="4">#REF!</definedName>
    <definedName name="А246" localSheetId="5">#REF!</definedName>
    <definedName name="А246" localSheetId="6">#REF!</definedName>
    <definedName name="А246" localSheetId="7">#REF!</definedName>
    <definedName name="А246">#REF!</definedName>
    <definedName name="е">#REF!</definedName>
    <definedName name="е1321">#REF!</definedName>
    <definedName name="_xlnm.Print_Titles" localSheetId="0">' 2.1'!$5:$5</definedName>
    <definedName name="_xlnm.Print_Titles" localSheetId="1">'2.2'!$5:$5</definedName>
    <definedName name="_xlnm.Print_Titles" localSheetId="2">'2.3'!$5:$5</definedName>
    <definedName name="_xlnm.Print_Titles" localSheetId="4">'2.5'!$5:$5</definedName>
    <definedName name="_xlnm.Print_Titles" localSheetId="5">'2.6'!$5:$5</definedName>
    <definedName name="_xlnm.Print_Titles" localSheetId="6">'2.7'!$5:$5</definedName>
    <definedName name="_xlnm.Print_Titles" localSheetId="7">'2.8'!$5:$5</definedName>
    <definedName name="л">#REF!</definedName>
    <definedName name="лпр">#REF!</definedName>
    <definedName name="_xlnm.Print_Area" localSheetId="0">' 2.1'!$B$1:$E$17</definedName>
    <definedName name="_xlnm.Print_Area" localSheetId="1">'2.2'!$B$1:$E$20</definedName>
    <definedName name="_xlnm.Print_Area" localSheetId="2">'2.3'!$B$1:$E$20</definedName>
    <definedName name="_xlnm.Print_Area" localSheetId="4">'2.5'!$A$1:$E$12</definedName>
    <definedName name="_xlnm.Print_Area" localSheetId="5">'2.6'!$B$1:$E$18</definedName>
    <definedName name="_xlnm.Print_Area" localSheetId="6">'2.7'!$B$1:$E$22</definedName>
    <definedName name="_xlnm.Print_Area" localSheetId="7">'2.8'!$B$1:$E$21</definedName>
    <definedName name="х">#REF!</definedName>
    <definedName name="х1">#REF!</definedName>
    <definedName name="ха">#REF!</definedName>
    <definedName name="э">#REF!</definedName>
  </definedNames>
  <calcPr calcId="144525" calcMode="manual"/>
</workbook>
</file>

<file path=xl/calcChain.xml><?xml version="1.0" encoding="utf-8"?>
<calcChain xmlns="http://schemas.openxmlformats.org/spreadsheetml/2006/main">
  <c r="C17" i="66" l="1"/>
  <c r="E16" i="66"/>
  <c r="E15" i="66"/>
  <c r="E14" i="66"/>
  <c r="E13" i="66"/>
  <c r="E12" i="66"/>
  <c r="E11" i="66"/>
  <c r="E10" i="66"/>
  <c r="E9" i="66"/>
  <c r="E8" i="66"/>
  <c r="E7" i="66"/>
  <c r="D6" i="66"/>
  <c r="D17" i="66" s="1"/>
  <c r="E17" i="66" s="1"/>
  <c r="C6" i="66"/>
  <c r="E6" i="66" l="1"/>
  <c r="E19" i="94" l="1"/>
  <c r="E18" i="94"/>
  <c r="E17" i="94"/>
  <c r="E16" i="94"/>
  <c r="E15" i="94"/>
  <c r="E14" i="94"/>
  <c r="E13" i="94"/>
  <c r="E12" i="94"/>
  <c r="E11" i="94"/>
  <c r="E10" i="94"/>
  <c r="D9" i="94"/>
  <c r="E9" i="94" s="1"/>
  <c r="C9" i="94"/>
  <c r="E8" i="94"/>
  <c r="E7" i="94"/>
  <c r="D6" i="94"/>
  <c r="D21" i="94" s="1"/>
  <c r="C6" i="94"/>
  <c r="C21" i="94" s="1"/>
  <c r="E21" i="93"/>
  <c r="E20" i="93"/>
  <c r="E19" i="93"/>
  <c r="E18" i="93"/>
  <c r="E17" i="93"/>
  <c r="E16" i="93"/>
  <c r="E15" i="93"/>
  <c r="E13" i="93"/>
  <c r="E12" i="93"/>
  <c r="E11" i="93"/>
  <c r="E10" i="93"/>
  <c r="D9" i="93"/>
  <c r="C9" i="93"/>
  <c r="C22" i="93" s="1"/>
  <c r="E8" i="93"/>
  <c r="E7" i="93"/>
  <c r="D6" i="93"/>
  <c r="D22" i="93" s="1"/>
  <c r="C6" i="93"/>
  <c r="D18" i="92"/>
  <c r="C18" i="92"/>
  <c r="E18" i="92" s="1"/>
  <c r="E17" i="92"/>
  <c r="E16" i="92"/>
  <c r="E15" i="92"/>
  <c r="E14" i="92"/>
  <c r="E13" i="92"/>
  <c r="E12" i="92"/>
  <c r="E11" i="92"/>
  <c r="E10" i="92"/>
  <c r="E9" i="92"/>
  <c r="E8" i="92"/>
  <c r="E6" i="92"/>
  <c r="E6" i="91"/>
  <c r="E8" i="91"/>
  <c r="E9" i="91"/>
  <c r="E10" i="91"/>
  <c r="E11" i="91"/>
  <c r="C12" i="91"/>
  <c r="D12" i="91"/>
  <c r="E12" i="91" s="1"/>
  <c r="E6" i="94" l="1"/>
  <c r="E21" i="94" s="1"/>
  <c r="E22" i="93"/>
  <c r="E9" i="93"/>
  <c r="E6" i="93"/>
  <c r="E19" i="122" l="1"/>
  <c r="E13" i="122"/>
  <c r="D9" i="122"/>
  <c r="C9" i="122"/>
  <c r="E9" i="122" s="1"/>
  <c r="D6" i="122"/>
  <c r="D20" i="122" s="1"/>
  <c r="C6" i="122"/>
  <c r="C20" i="122" s="1"/>
  <c r="E19" i="107"/>
  <c r="E18" i="107"/>
  <c r="E17" i="107"/>
  <c r="E16" i="107"/>
  <c r="E15" i="107"/>
  <c r="E14" i="107"/>
  <c r="E13" i="107"/>
  <c r="D12" i="107"/>
  <c r="C12" i="107"/>
  <c r="C20" i="107" s="1"/>
  <c r="E11" i="107"/>
  <c r="E10" i="107"/>
  <c r="D9" i="107"/>
  <c r="E9" i="107" s="1"/>
  <c r="C9" i="107"/>
  <c r="D6" i="107"/>
  <c r="D20" i="107" s="1"/>
  <c r="E20" i="107" s="1"/>
  <c r="E19" i="106"/>
  <c r="E18" i="106"/>
  <c r="E17" i="106"/>
  <c r="E16" i="106"/>
  <c r="E15" i="106"/>
  <c r="E14" i="106"/>
  <c r="E13" i="106"/>
  <c r="E12" i="106"/>
  <c r="E11" i="106"/>
  <c r="E10" i="106"/>
  <c r="D9" i="106"/>
  <c r="E9" i="106" s="1"/>
  <c r="C9" i="106"/>
  <c r="E8" i="106"/>
  <c r="E7" i="106"/>
  <c r="D6" i="106"/>
  <c r="D20" i="106" s="1"/>
  <c r="E20" i="106" s="1"/>
  <c r="C6" i="106"/>
  <c r="C20" i="106" s="1"/>
  <c r="E20" i="122" l="1"/>
  <c r="E12" i="107"/>
  <c r="E6" i="106"/>
</calcChain>
</file>

<file path=xl/sharedStrings.xml><?xml version="1.0" encoding="utf-8"?>
<sst xmlns="http://schemas.openxmlformats.org/spreadsheetml/2006/main" count="244" uniqueCount="76">
  <si>
    <t>ИНФОРМАЦИЯ</t>
  </si>
  <si>
    <t xml:space="preserve"> </t>
  </si>
  <si>
    <t>тыс. рублей</t>
  </si>
  <si>
    <t>№ п/п</t>
  </si>
  <si>
    <t>2</t>
  </si>
  <si>
    <t>3</t>
  </si>
  <si>
    <t>4</t>
  </si>
  <si>
    <t>ИТОГО</t>
  </si>
  <si>
    <t>из республиканского бюджета Карачаево-Черкесской Республики  за 9 мес. 2019 года</t>
  </si>
  <si>
    <t>План на 2019 год по Закону Карачаево-Черкесской Республики от 29.12.2018 № 91-РЗ (уточнен.на 01.10.19)</t>
  </si>
  <si>
    <t>Фактически исполнено за 9 мес. 2019 года</t>
  </si>
  <si>
    <t>% исполнение годового плана за 9 мес. 2019 г.</t>
  </si>
  <si>
    <t>Наименование муниципальных образований</t>
  </si>
  <si>
    <t>Городские округа</t>
  </si>
  <si>
    <t>1</t>
  </si>
  <si>
    <t>Черкесский городской округ</t>
  </si>
  <si>
    <t>Карачаевский городской округ</t>
  </si>
  <si>
    <t xml:space="preserve">ИТОГО 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</si>
  <si>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</si>
  <si>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</si>
  <si>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</si>
  <si>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</si>
  <si>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</si>
  <si>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</si>
  <si>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</si>
  <si>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</si>
  <si>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</si>
  <si>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</si>
  <si>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</si>
  <si>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</si>
  <si>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</si>
  <si>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</si>
  <si>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</si>
  <si>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</si>
  <si>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</si>
  <si>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</si>
  <si>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</si>
  <si>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>о предоставлении субсидии на формирование районных фондов финансовой поддержки поселений</t>
  </si>
  <si>
    <t xml:space="preserve">о предоставлении субсидии бюджетам муниципальных образований на обустройство земельных участков инженерной инфраструктурой семьям, имеющим трех и более детей
</t>
  </si>
  <si>
    <t>из республиканского бюджета
 Карачаево-Черкесской Республики  за 1 квартал 2018 года</t>
  </si>
  <si>
    <t>о предоставлении субсидии бюджетам муниципальных образований Карачаево-Черкесской Республики на финансовое обеспечение мероприятий по переселению граждан из аварийного жилищного фонда</t>
  </si>
  <si>
    <t xml:space="preserve">Наименование муниципального образования
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</si>
  <si>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</si>
  <si>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Правокубанское городское поселение</t>
  </si>
  <si>
    <t xml:space="preserve">Медногорское городское поселение </t>
  </si>
  <si>
    <t>Усть-Джегутинское городское поселение</t>
  </si>
  <si>
    <t xml:space="preserve">Эркен-Шахароское сельское поселение 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</si>
  <si>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трансферта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</si>
  <si>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 xml:space="preserve">Адыге-Хабльское сельское поселение </t>
  </si>
  <si>
    <t>Бесленеевское сельское поседение</t>
  </si>
  <si>
    <t>Зеленчукское сельское поселение</t>
  </si>
  <si>
    <t>Кубинское сельское поселение</t>
  </si>
  <si>
    <t>Курджиновское сельское поселение</t>
  </si>
  <si>
    <t>Сары-Тюзское сельское поселение</t>
  </si>
  <si>
    <t>Счастливенское сельское поселение</t>
  </si>
  <si>
    <t>Учкекенское сельское поселение</t>
  </si>
  <si>
    <t>Эльбурганское сельское поселение</t>
  </si>
  <si>
    <t>Эркен-Халкское сельское поселение</t>
  </si>
  <si>
    <t xml:space="preserve">Усть-Джегутинское городское п </t>
  </si>
  <si>
    <t>Нераспределенная сумма</t>
  </si>
  <si>
    <t xml:space="preserve">о предоставлении субсидии на капитальный ремонт
 и ремонт дворовых территорий многоквартирных домов,
проездов к дворовым территориям многоквартирных домов населенных пунктов бюджетам муниципальных образований </t>
  </si>
  <si>
    <t>Медногорское поселение</t>
  </si>
  <si>
    <t xml:space="preserve">о предоставлении субсидии бюджетам муниципальных образований на государственную поддержку отрасли культуры </t>
  </si>
  <si>
    <t>Нераспределенные средства</t>
  </si>
  <si>
    <t>о предоставлении 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</si>
  <si>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Фактически исполнено за 2019 год</t>
  </si>
  <si>
    <t>% исполнение годового плана за  2019 г.</t>
  </si>
  <si>
    <t>% исполнение годового плана за 2019 г.</t>
  </si>
  <si>
    <t>из республиканского бюджета Карачаево-Черкесской Республики  за 2019 год</t>
  </si>
  <si>
    <t>План на 2019 год по Закону Карачаево-Черкесской Республики от 29.12.2018 № 91-РЗ (уточнен.на 30.12.2019)</t>
  </si>
  <si>
    <t>% исполнение годового плана за 2019 год</t>
  </si>
  <si>
    <t>о предоставлении субсидии бюджетам муниципальных образований  на реализацию мероприятий государственной программы "Доступная среда" в Карачаево-Черкесской Республике"</t>
  </si>
  <si>
    <t>из республиканского бюджета Карачаево-Черкесской Республики  за 2019 года</t>
  </si>
  <si>
    <t>Фактически исполнено за  2019 года</t>
  </si>
  <si>
    <t>о предоставлении  субсидии на капитальный ремонт 
и ремонт автомобильных дорог общего пользования населенных пунктов Карачаево-Черкесской Республики бюджетам муниципальных образований за 2019 года</t>
  </si>
  <si>
    <t>из республиканского бюджета
 Карачаево-Черкесской Республики  за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</si>
</sst>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4" fontId="8" fillId="0" borderId="3">
      <alignment horizontal="right" vertical="top" shrinkToFit="1"/>
    </xf>
    <xf numFmtId="4" fontId="9" fillId="3" borderId="3">
      <alignment horizontal="right" vertical="top" shrinkToFit="1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4" fillId="15" borderId="2" applyNumberFormat="0" applyAlignment="0" applyProtection="0"/>
    <xf numFmtId="0" fontId="15" fillId="16" borderId="4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2" applyNumberFormat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3" fillId="5" borderId="8" applyNumberFormat="0" applyFont="0" applyAlignment="0" applyProtection="0"/>
    <xf numFmtId="0" fontId="24" fillId="15" borderId="9" applyNumberFormat="0" applyAlignment="0" applyProtection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8" fillId="18" borderId="0"/>
    <xf numFmtId="0" fontId="8" fillId="0" borderId="0">
      <alignment wrapText="1"/>
    </xf>
    <xf numFmtId="0" fontId="8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8" fillId="0" borderId="0">
      <alignment horizontal="right"/>
    </xf>
    <xf numFmtId="0" fontId="8" fillId="18" borderId="11"/>
    <xf numFmtId="0" fontId="8" fillId="0" borderId="3">
      <alignment horizontal="center" vertical="center" wrapText="1"/>
    </xf>
    <xf numFmtId="0" fontId="8" fillId="18" borderId="12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10" fontId="8" fillId="0" borderId="3">
      <alignment horizontal="right" vertical="top" shrinkToFit="1"/>
    </xf>
    <xf numFmtId="0" fontId="8" fillId="18" borderId="12">
      <alignment shrinkToFit="1"/>
    </xf>
    <xf numFmtId="0" fontId="9" fillId="0" borderId="3">
      <alignment horizontal="left"/>
    </xf>
    <xf numFmtId="4" fontId="9" fillId="5" borderId="3">
      <alignment horizontal="right" vertical="top" shrinkToFit="1"/>
    </xf>
    <xf numFmtId="10" fontId="9" fillId="5" borderId="3">
      <alignment horizontal="right" vertical="top" shrinkToFit="1"/>
    </xf>
    <xf numFmtId="0" fontId="8" fillId="18" borderId="13"/>
    <xf numFmtId="0" fontId="8" fillId="0" borderId="0">
      <alignment horizontal="left" wrapText="1"/>
    </xf>
    <xf numFmtId="0" fontId="9" fillId="0" borderId="3">
      <alignment vertical="top" wrapText="1"/>
    </xf>
    <xf numFmtId="10" fontId="9" fillId="3" borderId="3">
      <alignment horizontal="right" vertical="top" shrinkToFit="1"/>
    </xf>
    <xf numFmtId="0" fontId="8" fillId="18" borderId="12">
      <alignment horizontal="center"/>
    </xf>
    <xf numFmtId="0" fontId="8" fillId="18" borderId="12">
      <alignment horizontal="left"/>
    </xf>
    <xf numFmtId="0" fontId="8" fillId="18" borderId="13">
      <alignment horizontal="center"/>
    </xf>
    <xf numFmtId="0" fontId="8" fillId="18" borderId="13">
      <alignment horizontal="left"/>
    </xf>
    <xf numFmtId="0" fontId="1" fillId="0" borderId="0"/>
    <xf numFmtId="0" fontId="29" fillId="0" borderId="14">
      <alignment vertical="top" wrapText="1"/>
    </xf>
    <xf numFmtId="4" fontId="29" fillId="19" borderId="14">
      <alignment horizontal="right" vertical="top" shrinkToFit="1"/>
    </xf>
    <xf numFmtId="4" fontId="9" fillId="3" borderId="3">
      <alignment horizontal="right" vertical="top" shrinkToFit="1"/>
    </xf>
    <xf numFmtId="165" fontId="10" fillId="0" borderId="0" applyFont="0" applyFill="0" applyBorder="0" applyAlignment="0" applyProtection="0"/>
    <xf numFmtId="4" fontId="30" fillId="19" borderId="14">
      <alignment horizontal="right" vertical="top" shrinkToFit="1"/>
    </xf>
  </cellStyleXfs>
  <cellXfs count="75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/>
    </xf>
    <xf numFmtId="0" fontId="4" fillId="0" borderId="0" xfId="1" applyFont="1" applyFill="1" applyBorder="1"/>
    <xf numFmtId="49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0" xfId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1" fillId="0" borderId="0" xfId="0" applyFont="1" applyAlignment="1"/>
    <xf numFmtId="4" fontId="5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/>
    </xf>
    <xf numFmtId="164" fontId="3" fillId="20" borderId="0" xfId="1" applyNumberFormat="1" applyFont="1" applyFill="1" applyBorder="1" applyAlignment="1">
      <alignment horizontal="right" vertical="top"/>
    </xf>
    <xf numFmtId="164" fontId="5" fillId="20" borderId="1" xfId="1" applyNumberFormat="1" applyFont="1" applyFill="1" applyBorder="1" applyAlignment="1">
      <alignment horizontal="right"/>
    </xf>
    <xf numFmtId="0" fontId="34" fillId="0" borderId="1" xfId="0" applyFont="1" applyBorder="1" applyAlignment="1">
      <alignment vertical="center" wrapText="1"/>
    </xf>
    <xf numFmtId="164" fontId="34" fillId="0" borderId="1" xfId="1" applyNumberFormat="1" applyFont="1" applyFill="1" applyBorder="1" applyAlignment="1">
      <alignment horizontal="right" wrapText="1"/>
    </xf>
    <xf numFmtId="164" fontId="34" fillId="0" borderId="1" xfId="1" applyNumberFormat="1" applyFont="1" applyFill="1" applyBorder="1" applyAlignment="1">
      <alignment horizontal="right"/>
    </xf>
    <xf numFmtId="164" fontId="34" fillId="20" borderId="1" xfId="1" applyNumberFormat="1" applyFont="1" applyFill="1" applyBorder="1" applyAlignment="1">
      <alignment horizontal="right"/>
    </xf>
    <xf numFmtId="164" fontId="34" fillId="20" borderId="1" xfId="1" applyNumberFormat="1" applyFont="1" applyFill="1" applyBorder="1" applyAlignment="1">
      <alignment horizontal="right" wrapText="1"/>
    </xf>
    <xf numFmtId="164" fontId="35" fillId="0" borderId="1" xfId="1" applyNumberFormat="1" applyFont="1" applyFill="1" applyBorder="1" applyAlignment="1">
      <alignment horizontal="right"/>
    </xf>
    <xf numFmtId="164" fontId="34" fillId="0" borderId="1" xfId="0" applyNumberFormat="1" applyFont="1" applyBorder="1" applyAlignment="1">
      <alignment vertical="center" wrapText="1"/>
    </xf>
    <xf numFmtId="3" fontId="35" fillId="0" borderId="1" xfId="1" applyNumberFormat="1" applyFont="1" applyFill="1" applyBorder="1" applyAlignment="1">
      <alignment horizontal="right"/>
    </xf>
    <xf numFmtId="3" fontId="34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3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vertical="center" wrapText="1"/>
    </xf>
    <xf numFmtId="0" fontId="3" fillId="21" borderId="1" xfId="1" applyFont="1" applyFill="1" applyBorder="1" applyAlignment="1">
      <alignment vertical="top"/>
    </xf>
    <xf numFmtId="164" fontId="3" fillId="21" borderId="1" xfId="1" applyNumberFormat="1" applyFont="1" applyFill="1" applyBorder="1" applyAlignment="1">
      <alignment horizontal="right" vertical="top"/>
    </xf>
    <xf numFmtId="166" fontId="3" fillId="21" borderId="1" xfId="1" applyNumberFormat="1" applyFont="1" applyFill="1" applyBorder="1"/>
    <xf numFmtId="164" fontId="3" fillId="21" borderId="1" xfId="1" applyNumberFormat="1" applyFont="1" applyFill="1" applyBorder="1"/>
    <xf numFmtId="49" fontId="4" fillId="20" borderId="1" xfId="1" applyNumberFormat="1" applyFont="1" applyFill="1" applyBorder="1" applyAlignment="1">
      <alignment horizontal="center" vertical="center" wrapText="1"/>
    </xf>
    <xf numFmtId="164" fontId="2" fillId="21" borderId="1" xfId="1" applyNumberFormat="1" applyFont="1" applyFill="1" applyBorder="1" applyAlignment="1">
      <alignment horizontal="right" vertical="top"/>
    </xf>
    <xf numFmtId="164" fontId="2" fillId="21" borderId="1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164" fontId="3" fillId="0" borderId="15" xfId="1" applyNumberFormat="1" applyFont="1" applyFill="1" applyBorder="1" applyAlignment="1">
      <alignment horizontal="right" vertical="top"/>
    </xf>
    <xf numFmtId="0" fontId="13" fillId="0" borderId="0" xfId="0" applyFont="1" applyAlignment="1"/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2" fillId="0" borderId="0" xfId="1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2" fillId="0" borderId="0" xfId="1" applyFont="1" applyFill="1" applyAlignment="1">
      <alignment horizontal="center" wrapText="1"/>
    </xf>
    <xf numFmtId="0" fontId="6" fillId="0" borderId="0" xfId="0" applyFont="1" applyAlignment="1"/>
    <xf numFmtId="0" fontId="6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r" xfId="29"/>
    <cellStyle name="Calculation" xfId="30"/>
    <cellStyle name="Check Cell" xfId="31"/>
    <cellStyle name="co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style0" xfId="44"/>
    <cellStyle name="td" xfId="45"/>
    <cellStyle name="Title" xfId="46"/>
    <cellStyle name="Total" xfId="47"/>
    <cellStyle name="tr" xfId="48"/>
    <cellStyle name="Warning Text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2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3"/>
    <cellStyle name="xl42" xfId="69"/>
    <cellStyle name="xl43" xfId="70"/>
    <cellStyle name="xl44" xfId="71"/>
    <cellStyle name="xl45" xfId="72"/>
    <cellStyle name="xl46" xfId="73"/>
    <cellStyle name="xl60" xfId="75"/>
    <cellStyle name="xl63" xfId="76"/>
    <cellStyle name="xl63 2" xfId="77"/>
    <cellStyle name="xl64" xfId="79"/>
    <cellStyle name="Обычный" xfId="0" builtinId="0"/>
    <cellStyle name="Обычный 2" xfId="1"/>
    <cellStyle name="Обычный 3 2" xfId="74"/>
    <cellStyle name="Финансовы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7"/>
  <sheetViews>
    <sheetView tabSelected="1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9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 x14ac:dyDescent="0.25">
      <c r="A2" s="60" t="s">
        <v>37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61" t="s">
        <v>68</v>
      </c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50"/>
      <c r="B4" s="51" t="s">
        <v>1</v>
      </c>
      <c r="C4" s="52"/>
      <c r="D4" s="52"/>
      <c r="E4" s="62" t="s">
        <v>2</v>
      </c>
      <c r="F4" s="62"/>
      <c r="G4" s="62"/>
      <c r="H4" s="62"/>
      <c r="I4" s="62"/>
    </row>
    <row r="5" spans="1:9" ht="138.75" customHeight="1" x14ac:dyDescent="0.25">
      <c r="A5" s="56" t="s">
        <v>3</v>
      </c>
      <c r="B5" s="56" t="s">
        <v>12</v>
      </c>
      <c r="C5" s="11" t="s">
        <v>9</v>
      </c>
      <c r="D5" s="57" t="s">
        <v>65</v>
      </c>
      <c r="E5" s="57" t="s">
        <v>66</v>
      </c>
      <c r="F5" s="50"/>
      <c r="G5" s="50"/>
      <c r="H5" s="50"/>
      <c r="I5" s="50"/>
    </row>
    <row r="6" spans="1:9" s="14" customFormat="1" ht="15" customHeight="1" x14ac:dyDescent="0.25">
      <c r="A6" s="18"/>
      <c r="B6" s="12" t="s">
        <v>18</v>
      </c>
      <c r="C6" s="55">
        <f t="shared" ref="C6:D6" si="0">SUM(C7:C16)</f>
        <v>270469.39999999997</v>
      </c>
      <c r="D6" s="55">
        <f t="shared" si="0"/>
        <v>270469.39999999997</v>
      </c>
      <c r="E6" s="55">
        <f t="shared" ref="E6:E17" si="1">D6/C6*100</f>
        <v>100</v>
      </c>
    </row>
    <row r="7" spans="1:9" s="20" customFormat="1" ht="15" customHeight="1" x14ac:dyDescent="0.25">
      <c r="A7" s="15" t="s">
        <v>5</v>
      </c>
      <c r="B7" s="8" t="s">
        <v>19</v>
      </c>
      <c r="C7" s="54">
        <v>14533.2</v>
      </c>
      <c r="D7" s="54">
        <v>14533.2</v>
      </c>
      <c r="E7" s="54">
        <f t="shared" si="1"/>
        <v>100</v>
      </c>
    </row>
    <row r="8" spans="1:9" s="14" customFormat="1" ht="15" customHeight="1" x14ac:dyDescent="0.25">
      <c r="A8" s="15" t="s">
        <v>6</v>
      </c>
      <c r="B8" s="7" t="s">
        <v>20</v>
      </c>
      <c r="C8" s="53">
        <v>13398.9</v>
      </c>
      <c r="D8" s="53">
        <v>13398.9</v>
      </c>
      <c r="E8" s="54">
        <f t="shared" si="1"/>
        <v>100</v>
      </c>
    </row>
    <row r="9" spans="1:9" s="14" customFormat="1" ht="15" customHeight="1" x14ac:dyDescent="0.25">
      <c r="A9" s="15" t="s">
        <v>21</v>
      </c>
      <c r="B9" s="7" t="s">
        <v>22</v>
      </c>
      <c r="C9" s="54">
        <v>32412.9</v>
      </c>
      <c r="D9" s="54">
        <v>32412.9</v>
      </c>
      <c r="E9" s="54">
        <f t="shared" si="1"/>
        <v>100</v>
      </c>
    </row>
    <row r="10" spans="1:9" s="14" customFormat="1" ht="15" customHeight="1" x14ac:dyDescent="0.25">
      <c r="A10" s="15" t="s">
        <v>23</v>
      </c>
      <c r="B10" s="7" t="s">
        <v>24</v>
      </c>
      <c r="C10" s="54">
        <v>40812</v>
      </c>
      <c r="D10" s="54">
        <v>40812</v>
      </c>
      <c r="E10" s="54">
        <f t="shared" si="1"/>
        <v>100</v>
      </c>
    </row>
    <row r="11" spans="1:9" s="20" customFormat="1" ht="15" customHeight="1" x14ac:dyDescent="0.25">
      <c r="A11" s="15" t="s">
        <v>25</v>
      </c>
      <c r="B11" s="7" t="s">
        <v>26</v>
      </c>
      <c r="C11" s="54">
        <v>40371.800000000003</v>
      </c>
      <c r="D11" s="54">
        <v>40371.800000000003</v>
      </c>
      <c r="E11" s="54">
        <f t="shared" si="1"/>
        <v>100</v>
      </c>
    </row>
    <row r="12" spans="1:9" s="14" customFormat="1" ht="15" customHeight="1" x14ac:dyDescent="0.25">
      <c r="A12" s="15" t="s">
        <v>27</v>
      </c>
      <c r="B12" s="7" t="s">
        <v>28</v>
      </c>
      <c r="C12" s="54">
        <v>13882.3</v>
      </c>
      <c r="D12" s="54">
        <v>13882.3</v>
      </c>
      <c r="E12" s="54">
        <f t="shared" si="1"/>
        <v>100</v>
      </c>
    </row>
    <row r="13" spans="1:9" s="20" customFormat="1" ht="15" customHeight="1" x14ac:dyDescent="0.25">
      <c r="A13" s="15" t="s">
        <v>29</v>
      </c>
      <c r="B13" s="7" t="s">
        <v>30</v>
      </c>
      <c r="C13" s="54">
        <v>27325.4</v>
      </c>
      <c r="D13" s="54">
        <v>27325.4</v>
      </c>
      <c r="E13" s="54">
        <f t="shared" si="1"/>
        <v>100</v>
      </c>
    </row>
    <row r="14" spans="1:9" s="14" customFormat="1" ht="15" customHeight="1" x14ac:dyDescent="0.25">
      <c r="A14" s="15" t="s">
        <v>31</v>
      </c>
      <c r="B14" s="7" t="s">
        <v>32</v>
      </c>
      <c r="C14" s="54">
        <v>21773.8</v>
      </c>
      <c r="D14" s="54">
        <v>21773.8</v>
      </c>
      <c r="E14" s="54">
        <f t="shared" si="1"/>
        <v>100</v>
      </c>
    </row>
    <row r="15" spans="1:9" s="20" customFormat="1" ht="15" customHeight="1" x14ac:dyDescent="0.25">
      <c r="A15" s="15" t="s">
        <v>33</v>
      </c>
      <c r="B15" s="7" t="s">
        <v>34</v>
      </c>
      <c r="C15" s="54">
        <v>35237.199999999997</v>
      </c>
      <c r="D15" s="54">
        <v>35237.199999999997</v>
      </c>
      <c r="E15" s="54">
        <f t="shared" si="1"/>
        <v>100</v>
      </c>
    </row>
    <row r="16" spans="1:9" s="14" customFormat="1" ht="15" customHeight="1" x14ac:dyDescent="0.25">
      <c r="A16" s="15" t="s">
        <v>35</v>
      </c>
      <c r="B16" s="7" t="s">
        <v>36</v>
      </c>
      <c r="C16" s="54">
        <v>30721.9</v>
      </c>
      <c r="D16" s="54">
        <v>30721.9</v>
      </c>
      <c r="E16" s="54">
        <f t="shared" si="1"/>
        <v>100</v>
      </c>
    </row>
    <row r="17" spans="1:5" s="14" customFormat="1" ht="15" customHeight="1" x14ac:dyDescent="0.25">
      <c r="A17" s="18"/>
      <c r="B17" s="19" t="s">
        <v>17</v>
      </c>
      <c r="C17" s="55">
        <f t="shared" ref="C17:D17" si="2">C6</f>
        <v>270469.39999999997</v>
      </c>
      <c r="D17" s="55">
        <f t="shared" si="2"/>
        <v>270469.39999999997</v>
      </c>
      <c r="E17" s="55">
        <f t="shared" si="1"/>
        <v>100</v>
      </c>
    </row>
  </sheetData>
  <mergeCells count="4">
    <mergeCell ref="A1:I1"/>
    <mergeCell ref="A2:I2"/>
    <mergeCell ref="A3:I3"/>
    <mergeCell ref="E4:I4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8"/>
  <sheetViews>
    <sheetView tabSelected="1" workbookViewId="0">
      <selection activeCell="J24" sqref="J24"/>
    </sheetView>
  </sheetViews>
  <sheetFormatPr defaultRowHeight="15" x14ac:dyDescent="0.25"/>
  <cols>
    <col min="1" max="1" width="9" customWidth="1"/>
    <col min="2" max="2" width="29.42578125" customWidth="1"/>
    <col min="3" max="3" width="27.140625" customWidth="1"/>
    <col min="4" max="4" width="21.5703125" customWidth="1"/>
    <col min="5" max="5" width="21.42578125" customWidth="1"/>
  </cols>
  <sheetData>
    <row r="2" spans="1:10" x14ac:dyDescent="0.25">
      <c r="A2" s="72" t="s">
        <v>0</v>
      </c>
      <c r="B2" s="72"/>
      <c r="C2" s="72"/>
      <c r="D2" s="72"/>
      <c r="E2" s="72"/>
      <c r="F2" s="23"/>
      <c r="G2" s="23"/>
      <c r="H2" s="23"/>
      <c r="I2" s="23"/>
      <c r="J2" s="23"/>
    </row>
    <row r="3" spans="1:10" ht="34.5" customHeight="1" x14ac:dyDescent="0.25">
      <c r="A3" s="73" t="s">
        <v>40</v>
      </c>
      <c r="B3" s="74"/>
      <c r="C3" s="74"/>
      <c r="D3" s="74"/>
      <c r="E3" s="74"/>
    </row>
    <row r="5" spans="1:10" ht="15.75" x14ac:dyDescent="0.25">
      <c r="A5" s="1"/>
      <c r="B5" s="2" t="s">
        <v>1</v>
      </c>
      <c r="C5" s="3"/>
      <c r="D5" s="3"/>
      <c r="E5" s="3" t="s">
        <v>2</v>
      </c>
    </row>
    <row r="6" spans="1:10" ht="101.25" customHeight="1" x14ac:dyDescent="0.25">
      <c r="A6" s="4" t="s">
        <v>3</v>
      </c>
      <c r="B6" s="4" t="s">
        <v>41</v>
      </c>
      <c r="C6" s="5" t="s">
        <v>9</v>
      </c>
      <c r="D6" s="5" t="s">
        <v>65</v>
      </c>
      <c r="E6" s="5" t="s">
        <v>66</v>
      </c>
    </row>
    <row r="7" spans="1:10" x14ac:dyDescent="0.25">
      <c r="A7" s="22"/>
      <c r="B7" s="8" t="s">
        <v>34</v>
      </c>
      <c r="C7" s="16">
        <v>6268.2</v>
      </c>
      <c r="D7" s="16">
        <v>5803.9980800000003</v>
      </c>
      <c r="E7" s="17">
        <v>92.594334577709716</v>
      </c>
    </row>
    <row r="8" spans="1:10" x14ac:dyDescent="0.25">
      <c r="A8" s="21"/>
      <c r="B8" s="9" t="s">
        <v>7</v>
      </c>
      <c r="C8" s="13">
        <v>6268.2</v>
      </c>
      <c r="D8" s="13">
        <v>5803.9980800000003</v>
      </c>
      <c r="E8" s="13">
        <v>92.594334577709716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1"/>
  <sheetViews>
    <sheetView tabSelected="1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59" t="s">
        <v>0</v>
      </c>
      <c r="B1" s="63"/>
      <c r="C1" s="63"/>
      <c r="D1" s="63"/>
      <c r="E1" s="63"/>
    </row>
    <row r="2" spans="1:5" ht="39.75" customHeight="1" x14ac:dyDescent="0.25">
      <c r="A2" s="64" t="s">
        <v>62</v>
      </c>
      <c r="B2" s="65"/>
      <c r="C2" s="65"/>
      <c r="D2" s="65"/>
      <c r="E2" s="65"/>
    </row>
    <row r="3" spans="1:5" x14ac:dyDescent="0.25">
      <c r="A3" s="61" t="s">
        <v>68</v>
      </c>
      <c r="B3" s="63"/>
      <c r="C3" s="63"/>
      <c r="D3" s="63"/>
      <c r="E3" s="63"/>
    </row>
    <row r="4" spans="1:5" x14ac:dyDescent="0.25">
      <c r="B4" s="2" t="s">
        <v>1</v>
      </c>
      <c r="E4" s="3" t="s">
        <v>2</v>
      </c>
    </row>
    <row r="5" spans="1:5" ht="140.25" customHeight="1" x14ac:dyDescent="0.25">
      <c r="A5" s="4" t="s">
        <v>3</v>
      </c>
      <c r="B5" s="4" t="s">
        <v>12</v>
      </c>
      <c r="C5" s="47" t="s">
        <v>69</v>
      </c>
      <c r="D5" s="5" t="s">
        <v>65</v>
      </c>
      <c r="E5" s="5" t="s">
        <v>70</v>
      </c>
    </row>
    <row r="6" spans="1:5" ht="15" customHeight="1" x14ac:dyDescent="0.25">
      <c r="A6" s="21"/>
      <c r="B6" s="39" t="s">
        <v>13</v>
      </c>
      <c r="C6" s="13">
        <f>C7+C8</f>
        <v>173.8</v>
      </c>
      <c r="D6" s="13">
        <f>D7+D8</f>
        <v>173.8</v>
      </c>
      <c r="E6" s="13">
        <f>D6/C6*100</f>
        <v>100</v>
      </c>
    </row>
    <row r="7" spans="1:5" ht="15" customHeight="1" x14ac:dyDescent="0.25">
      <c r="A7" s="22"/>
      <c r="B7" s="40" t="s">
        <v>15</v>
      </c>
      <c r="C7" s="16">
        <v>100.6</v>
      </c>
      <c r="D7" s="16">
        <v>100.6</v>
      </c>
      <c r="E7" s="17">
        <f t="shared" ref="E7:E20" si="0">D7/C7*100</f>
        <v>100</v>
      </c>
    </row>
    <row r="8" spans="1:5" ht="15" customHeight="1" x14ac:dyDescent="0.25">
      <c r="A8" s="22"/>
      <c r="B8" s="40" t="s">
        <v>16</v>
      </c>
      <c r="C8" s="16">
        <v>73.2</v>
      </c>
      <c r="D8" s="16">
        <v>73.2</v>
      </c>
      <c r="E8" s="17">
        <f t="shared" si="0"/>
        <v>100</v>
      </c>
    </row>
    <row r="9" spans="1:5" ht="15" customHeight="1" x14ac:dyDescent="0.25">
      <c r="A9" s="22"/>
      <c r="B9" s="39" t="s">
        <v>18</v>
      </c>
      <c r="C9" s="41">
        <f>C10+C11+C12+C13+C14+C15+C16+C17+C18+C19</f>
        <v>1184.0999999999999</v>
      </c>
      <c r="D9" s="41">
        <f>D10+D11+D12+D13+D14+D15+D16+D17+D18+D19</f>
        <v>1184.0999999999999</v>
      </c>
      <c r="E9" s="13">
        <f t="shared" si="0"/>
        <v>100</v>
      </c>
    </row>
    <row r="10" spans="1:5" s="6" customFormat="1" ht="15" customHeight="1" x14ac:dyDescent="0.25">
      <c r="A10" s="21"/>
      <c r="B10" s="40" t="s">
        <v>19</v>
      </c>
      <c r="C10" s="16">
        <v>5.8</v>
      </c>
      <c r="D10" s="16">
        <v>5.8</v>
      </c>
      <c r="E10" s="17">
        <f t="shared" si="0"/>
        <v>100</v>
      </c>
    </row>
    <row r="11" spans="1:5" ht="15" customHeight="1" x14ac:dyDescent="0.25">
      <c r="A11" s="22"/>
      <c r="B11" s="42" t="s">
        <v>20</v>
      </c>
      <c r="C11" s="16">
        <v>65.599999999999994</v>
      </c>
      <c r="D11" s="16">
        <v>65.599999999999994</v>
      </c>
      <c r="E11" s="17">
        <f t="shared" si="0"/>
        <v>100</v>
      </c>
    </row>
    <row r="12" spans="1:5" ht="15" customHeight="1" x14ac:dyDescent="0.25">
      <c r="A12" s="22"/>
      <c r="B12" s="42" t="s">
        <v>22</v>
      </c>
      <c r="C12" s="16">
        <v>76.400000000000006</v>
      </c>
      <c r="D12" s="16">
        <v>76.400000000000006</v>
      </c>
      <c r="E12" s="17">
        <f t="shared" si="0"/>
        <v>100</v>
      </c>
    </row>
    <row r="13" spans="1:5" ht="15" customHeight="1" x14ac:dyDescent="0.25">
      <c r="A13" s="22"/>
      <c r="B13" s="42" t="s">
        <v>24</v>
      </c>
      <c r="C13" s="16">
        <v>120.9</v>
      </c>
      <c r="D13" s="16">
        <v>120.9</v>
      </c>
      <c r="E13" s="17">
        <f t="shared" si="0"/>
        <v>100</v>
      </c>
    </row>
    <row r="14" spans="1:5" s="6" customFormat="1" ht="15" customHeight="1" x14ac:dyDescent="0.25">
      <c r="A14" s="21"/>
      <c r="B14" s="42" t="s">
        <v>26</v>
      </c>
      <c r="C14" s="17">
        <v>174.9</v>
      </c>
      <c r="D14" s="17">
        <v>174.9</v>
      </c>
      <c r="E14" s="17">
        <f t="shared" si="0"/>
        <v>100</v>
      </c>
    </row>
    <row r="15" spans="1:5" ht="15" customHeight="1" x14ac:dyDescent="0.25">
      <c r="A15" s="22"/>
      <c r="B15" s="42" t="s">
        <v>28</v>
      </c>
      <c r="C15" s="16">
        <v>215.5</v>
      </c>
      <c r="D15" s="16">
        <v>215.5</v>
      </c>
      <c r="E15" s="17">
        <f t="shared" si="0"/>
        <v>100</v>
      </c>
    </row>
    <row r="16" spans="1:5" s="6" customFormat="1" ht="15" customHeight="1" x14ac:dyDescent="0.25">
      <c r="A16" s="22"/>
      <c r="B16" s="42" t="s">
        <v>30</v>
      </c>
      <c r="C16" s="16">
        <v>119.9</v>
      </c>
      <c r="D16" s="16">
        <v>119.9</v>
      </c>
      <c r="E16" s="17">
        <f t="shared" si="0"/>
        <v>100</v>
      </c>
    </row>
    <row r="17" spans="1:5" ht="15" customHeight="1" x14ac:dyDescent="0.25">
      <c r="A17" s="22"/>
      <c r="B17" s="42" t="s">
        <v>32</v>
      </c>
      <c r="C17" s="16">
        <v>168</v>
      </c>
      <c r="D17" s="16">
        <v>168</v>
      </c>
      <c r="E17" s="17">
        <f t="shared" si="0"/>
        <v>100</v>
      </c>
    </row>
    <row r="18" spans="1:5" s="6" customFormat="1" ht="15" customHeight="1" x14ac:dyDescent="0.25">
      <c r="A18" s="21"/>
      <c r="B18" s="42" t="s">
        <v>34</v>
      </c>
      <c r="C18" s="16">
        <v>77</v>
      </c>
      <c r="D18" s="16">
        <v>77</v>
      </c>
      <c r="E18" s="17">
        <f t="shared" si="0"/>
        <v>100</v>
      </c>
    </row>
    <row r="19" spans="1:5" ht="15" customHeight="1" x14ac:dyDescent="0.25">
      <c r="A19" s="22"/>
      <c r="B19" s="42" t="s">
        <v>36</v>
      </c>
      <c r="C19" s="16">
        <v>160.1</v>
      </c>
      <c r="D19" s="16">
        <v>160.1</v>
      </c>
      <c r="E19" s="17">
        <f t="shared" si="0"/>
        <v>100</v>
      </c>
    </row>
    <row r="20" spans="1:5" s="6" customFormat="1" ht="15" customHeight="1" x14ac:dyDescent="0.25">
      <c r="A20" s="21"/>
      <c r="B20" s="9" t="s">
        <v>7</v>
      </c>
      <c r="C20" s="13">
        <f>C6+C9</f>
        <v>1357.8999999999999</v>
      </c>
      <c r="D20" s="13">
        <f>D6+D9</f>
        <v>1357.8999999999999</v>
      </c>
      <c r="E20" s="13">
        <f t="shared" si="0"/>
        <v>100</v>
      </c>
    </row>
    <row r="21" spans="1:5" x14ac:dyDescent="0.25">
      <c r="B21" s="43" t="s">
        <v>63</v>
      </c>
      <c r="C21" s="44"/>
      <c r="D21" s="44"/>
      <c r="E21" s="45"/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1"/>
  <sheetViews>
    <sheetView tabSelected="1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59" t="s">
        <v>0</v>
      </c>
      <c r="B1" s="63"/>
      <c r="C1" s="63"/>
      <c r="D1" s="63"/>
      <c r="E1" s="63"/>
    </row>
    <row r="2" spans="1:5" ht="46.5" customHeight="1" x14ac:dyDescent="0.25">
      <c r="A2" s="64" t="s">
        <v>64</v>
      </c>
      <c r="B2" s="65"/>
      <c r="C2" s="65"/>
      <c r="D2" s="65"/>
      <c r="E2" s="65"/>
    </row>
    <row r="3" spans="1:5" x14ac:dyDescent="0.25">
      <c r="A3" s="61" t="s">
        <v>68</v>
      </c>
      <c r="B3" s="63"/>
      <c r="C3" s="63"/>
      <c r="D3" s="63"/>
      <c r="E3" s="63"/>
    </row>
    <row r="4" spans="1:5" x14ac:dyDescent="0.25">
      <c r="B4" s="2" t="s">
        <v>1</v>
      </c>
      <c r="E4" s="3" t="s">
        <v>2</v>
      </c>
    </row>
    <row r="5" spans="1:5" ht="135.75" customHeight="1" x14ac:dyDescent="0.25">
      <c r="A5" s="4" t="s">
        <v>3</v>
      </c>
      <c r="B5" s="4" t="s">
        <v>12</v>
      </c>
      <c r="C5" s="47" t="s">
        <v>69</v>
      </c>
      <c r="D5" s="5" t="s">
        <v>65</v>
      </c>
      <c r="E5" s="5" t="s">
        <v>70</v>
      </c>
    </row>
    <row r="6" spans="1:5" ht="15" customHeight="1" x14ac:dyDescent="0.25">
      <c r="A6" s="21"/>
      <c r="B6" s="39" t="s">
        <v>13</v>
      </c>
      <c r="C6" s="24">
        <v>0</v>
      </c>
      <c r="D6" s="13">
        <f>D7+D8</f>
        <v>0</v>
      </c>
      <c r="E6" s="13">
        <v>0</v>
      </c>
    </row>
    <row r="7" spans="1:5" ht="15" customHeight="1" x14ac:dyDescent="0.25">
      <c r="A7" s="22"/>
      <c r="B7" s="40" t="s">
        <v>15</v>
      </c>
      <c r="C7" s="25">
        <v>0</v>
      </c>
      <c r="D7" s="16">
        <v>0</v>
      </c>
      <c r="E7" s="16">
        <v>0</v>
      </c>
    </row>
    <row r="8" spans="1:5" ht="15" customHeight="1" x14ac:dyDescent="0.25">
      <c r="A8" s="22"/>
      <c r="B8" s="40" t="s">
        <v>16</v>
      </c>
      <c r="C8" s="25">
        <v>0</v>
      </c>
      <c r="D8" s="16">
        <v>0</v>
      </c>
      <c r="E8" s="16">
        <v>0</v>
      </c>
    </row>
    <row r="9" spans="1:5" ht="15" customHeight="1" x14ac:dyDescent="0.25">
      <c r="A9" s="22"/>
      <c r="B9" s="39" t="s">
        <v>18</v>
      </c>
      <c r="C9" s="24">
        <f>C10+C11+C12+C13+C14+C15+C16+C17+C18+C19</f>
        <v>8132.1</v>
      </c>
      <c r="D9" s="13">
        <f>SUM(D10:D19)</f>
        <v>8132.1</v>
      </c>
      <c r="E9" s="13">
        <f>D9/C9*100</f>
        <v>100</v>
      </c>
    </row>
    <row r="10" spans="1:5" s="6" customFormat="1" ht="15" customHeight="1" x14ac:dyDescent="0.25">
      <c r="A10" s="21"/>
      <c r="B10" s="40" t="s">
        <v>19</v>
      </c>
      <c r="C10" s="25">
        <v>800</v>
      </c>
      <c r="D10" s="25">
        <v>800</v>
      </c>
      <c r="E10" s="17">
        <f>D10/C10*100</f>
        <v>100</v>
      </c>
    </row>
    <row r="11" spans="1:5" ht="15" customHeight="1" x14ac:dyDescent="0.25">
      <c r="A11" s="22"/>
      <c r="B11" s="42" t="s">
        <v>20</v>
      </c>
      <c r="C11" s="25">
        <v>906</v>
      </c>
      <c r="D11" s="25">
        <v>906</v>
      </c>
      <c r="E11" s="17">
        <f t="shared" ref="E11:E20" si="0">D11/C11*100</f>
        <v>100</v>
      </c>
    </row>
    <row r="12" spans="1:5" ht="15" customHeight="1" x14ac:dyDescent="0.25">
      <c r="A12" s="22"/>
      <c r="B12" s="42" t="s">
        <v>22</v>
      </c>
      <c r="C12" s="25">
        <f>656+250.1</f>
        <v>906.1</v>
      </c>
      <c r="D12" s="25">
        <f>656+250.1</f>
        <v>906.1</v>
      </c>
      <c r="E12" s="17">
        <f t="shared" si="0"/>
        <v>100</v>
      </c>
    </row>
    <row r="13" spans="1:5" ht="15" customHeight="1" x14ac:dyDescent="0.25">
      <c r="A13" s="22"/>
      <c r="B13" s="42" t="s">
        <v>24</v>
      </c>
      <c r="C13" s="25">
        <v>800</v>
      </c>
      <c r="D13" s="25">
        <v>800</v>
      </c>
      <c r="E13" s="17">
        <f t="shared" si="0"/>
        <v>100</v>
      </c>
    </row>
    <row r="14" spans="1:5" s="6" customFormat="1" ht="15" customHeight="1" x14ac:dyDescent="0.25">
      <c r="A14" s="21"/>
      <c r="B14" s="42" t="s">
        <v>26</v>
      </c>
      <c r="C14" s="26">
        <v>814</v>
      </c>
      <c r="D14" s="26">
        <v>814</v>
      </c>
      <c r="E14" s="17">
        <f t="shared" si="0"/>
        <v>100</v>
      </c>
    </row>
    <row r="15" spans="1:5" ht="15" customHeight="1" x14ac:dyDescent="0.25">
      <c r="A15" s="22"/>
      <c r="B15" s="42" t="s">
        <v>28</v>
      </c>
      <c r="C15" s="26">
        <v>700</v>
      </c>
      <c r="D15" s="26">
        <v>700</v>
      </c>
      <c r="E15" s="17">
        <f t="shared" si="0"/>
        <v>100</v>
      </c>
    </row>
    <row r="16" spans="1:5" s="6" customFormat="1" ht="15" customHeight="1" x14ac:dyDescent="0.25">
      <c r="A16" s="22"/>
      <c r="B16" s="42" t="s">
        <v>30</v>
      </c>
      <c r="C16" s="26">
        <v>906</v>
      </c>
      <c r="D16" s="26">
        <v>906</v>
      </c>
      <c r="E16" s="17">
        <f t="shared" si="0"/>
        <v>100</v>
      </c>
    </row>
    <row r="17" spans="1:5" ht="15" customHeight="1" x14ac:dyDescent="0.25">
      <c r="A17" s="22"/>
      <c r="B17" s="42" t="s">
        <v>32</v>
      </c>
      <c r="C17" s="26">
        <v>700</v>
      </c>
      <c r="D17" s="26">
        <v>700</v>
      </c>
      <c r="E17" s="17">
        <f t="shared" si="0"/>
        <v>100</v>
      </c>
    </row>
    <row r="18" spans="1:5" s="6" customFormat="1" ht="15" customHeight="1" x14ac:dyDescent="0.25">
      <c r="A18" s="21"/>
      <c r="B18" s="42" t="s">
        <v>34</v>
      </c>
      <c r="C18" s="26">
        <v>800</v>
      </c>
      <c r="D18" s="26">
        <v>800</v>
      </c>
      <c r="E18" s="17">
        <f t="shared" si="0"/>
        <v>100</v>
      </c>
    </row>
    <row r="19" spans="1:5" ht="15" customHeight="1" x14ac:dyDescent="0.25">
      <c r="A19" s="22"/>
      <c r="B19" s="42" t="s">
        <v>36</v>
      </c>
      <c r="C19" s="26">
        <v>800</v>
      </c>
      <c r="D19" s="26">
        <v>800</v>
      </c>
      <c r="E19" s="17">
        <f t="shared" si="0"/>
        <v>100</v>
      </c>
    </row>
    <row r="20" spans="1:5" s="6" customFormat="1" ht="15" customHeight="1" x14ac:dyDescent="0.25">
      <c r="A20" s="21"/>
      <c r="B20" s="9" t="s">
        <v>7</v>
      </c>
      <c r="C20" s="13">
        <f>SUM(C10:C19)</f>
        <v>8132.1</v>
      </c>
      <c r="D20" s="13">
        <f>D6+D9</f>
        <v>8132.1</v>
      </c>
      <c r="E20" s="13">
        <f t="shared" si="0"/>
        <v>100</v>
      </c>
    </row>
    <row r="21" spans="1:5" x14ac:dyDescent="0.25">
      <c r="B21" s="43" t="s">
        <v>63</v>
      </c>
      <c r="C21" s="44"/>
      <c r="D21" s="44">
        <v>0</v>
      </c>
      <c r="E21" s="46"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tabSelected="1" workbookViewId="0">
      <selection activeCell="J24" sqref="J24"/>
    </sheetView>
  </sheetViews>
  <sheetFormatPr defaultRowHeight="15" x14ac:dyDescent="0.25"/>
  <cols>
    <col min="1" max="1" width="6.140625" bestFit="1" customWidth="1"/>
    <col min="2" max="2" width="29.140625" bestFit="1" customWidth="1"/>
    <col min="3" max="3" width="23" customWidth="1"/>
    <col min="4" max="4" width="22.28515625" customWidth="1"/>
    <col min="5" max="5" width="29.85546875" customWidth="1"/>
  </cols>
  <sheetData>
    <row r="1" spans="1:5" ht="15.75" x14ac:dyDescent="0.25">
      <c r="A1" s="59" t="s">
        <v>0</v>
      </c>
      <c r="B1" s="63"/>
      <c r="C1" s="63"/>
      <c r="D1" s="63"/>
      <c r="E1" s="63"/>
    </row>
    <row r="2" spans="1:5" ht="60" customHeight="1" x14ac:dyDescent="0.25">
      <c r="A2" s="64" t="s">
        <v>71</v>
      </c>
      <c r="B2" s="65"/>
      <c r="C2" s="65"/>
      <c r="D2" s="65"/>
      <c r="E2" s="65"/>
    </row>
    <row r="3" spans="1:5" ht="15.75" x14ac:dyDescent="0.25">
      <c r="A3" s="61" t="s">
        <v>68</v>
      </c>
      <c r="B3" s="63"/>
      <c r="C3" s="63"/>
      <c r="D3" s="63"/>
      <c r="E3" s="63"/>
    </row>
    <row r="4" spans="1:5" ht="15.75" x14ac:dyDescent="0.25">
      <c r="A4" s="1"/>
      <c r="B4" s="2" t="s">
        <v>1</v>
      </c>
      <c r="C4" s="3"/>
      <c r="D4" s="3"/>
      <c r="E4" s="3" t="s">
        <v>2</v>
      </c>
    </row>
    <row r="5" spans="1:5" ht="75" x14ac:dyDescent="0.25">
      <c r="A5" s="4" t="s">
        <v>3</v>
      </c>
      <c r="B5" s="4" t="s">
        <v>12</v>
      </c>
      <c r="C5" s="47" t="s">
        <v>69</v>
      </c>
      <c r="D5" s="5" t="s">
        <v>65</v>
      </c>
      <c r="E5" s="5" t="s">
        <v>70</v>
      </c>
    </row>
    <row r="6" spans="1:5" x14ac:dyDescent="0.25">
      <c r="A6" s="21"/>
      <c r="B6" s="39" t="s">
        <v>13</v>
      </c>
      <c r="C6" s="13">
        <f>C7+C8</f>
        <v>0</v>
      </c>
      <c r="D6" s="13">
        <f>D7+D8</f>
        <v>0</v>
      </c>
      <c r="E6" s="13">
        <v>0</v>
      </c>
    </row>
    <row r="7" spans="1:5" x14ac:dyDescent="0.25">
      <c r="A7" s="22"/>
      <c r="B7" s="40" t="s">
        <v>15</v>
      </c>
      <c r="C7" s="16">
        <v>0</v>
      </c>
      <c r="D7" s="16">
        <v>0</v>
      </c>
      <c r="E7" s="16">
        <v>0</v>
      </c>
    </row>
    <row r="8" spans="1:5" x14ac:dyDescent="0.25">
      <c r="A8" s="22"/>
      <c r="B8" s="40" t="s">
        <v>16</v>
      </c>
      <c r="C8" s="16">
        <v>0</v>
      </c>
      <c r="D8" s="16">
        <v>0</v>
      </c>
      <c r="E8" s="16">
        <v>0</v>
      </c>
    </row>
    <row r="9" spans="1:5" x14ac:dyDescent="0.25">
      <c r="A9" s="22"/>
      <c r="B9" s="39" t="s">
        <v>18</v>
      </c>
      <c r="C9" s="13">
        <f>SUM(C10:C19)</f>
        <v>200</v>
      </c>
      <c r="D9" s="13">
        <f>SUM(D10:D19)</f>
        <v>200</v>
      </c>
      <c r="E9" s="13">
        <f>D9/C9*100</f>
        <v>100</v>
      </c>
    </row>
    <row r="10" spans="1:5" x14ac:dyDescent="0.25">
      <c r="A10" s="21"/>
      <c r="B10" s="40" t="s">
        <v>19</v>
      </c>
      <c r="C10" s="17">
        <v>0</v>
      </c>
      <c r="D10" s="17">
        <v>0</v>
      </c>
      <c r="E10" s="17">
        <v>0</v>
      </c>
    </row>
    <row r="11" spans="1:5" x14ac:dyDescent="0.25">
      <c r="A11" s="22"/>
      <c r="B11" s="42" t="s">
        <v>20</v>
      </c>
      <c r="C11" s="17">
        <v>0</v>
      </c>
      <c r="D11" s="17">
        <v>0</v>
      </c>
      <c r="E11" s="17">
        <v>0</v>
      </c>
    </row>
    <row r="12" spans="1:5" x14ac:dyDescent="0.25">
      <c r="A12" s="22"/>
      <c r="B12" s="42" t="s">
        <v>22</v>
      </c>
      <c r="C12" s="16">
        <v>0</v>
      </c>
      <c r="D12" s="16">
        <v>0</v>
      </c>
      <c r="E12" s="17">
        <v>0</v>
      </c>
    </row>
    <row r="13" spans="1:5" x14ac:dyDescent="0.25">
      <c r="A13" s="22"/>
      <c r="B13" s="42" t="s">
        <v>24</v>
      </c>
      <c r="C13" s="17">
        <v>100</v>
      </c>
      <c r="D13" s="17">
        <v>100</v>
      </c>
      <c r="E13" s="17">
        <f>D13/C13*100</f>
        <v>100</v>
      </c>
    </row>
    <row r="14" spans="1:5" x14ac:dyDescent="0.25">
      <c r="A14" s="21"/>
      <c r="B14" s="42" t="s">
        <v>26</v>
      </c>
      <c r="C14" s="17">
        <v>0</v>
      </c>
      <c r="D14" s="17">
        <v>0</v>
      </c>
      <c r="E14" s="17">
        <v>0</v>
      </c>
    </row>
    <row r="15" spans="1:5" x14ac:dyDescent="0.25">
      <c r="A15" s="22"/>
      <c r="B15" s="42" t="s">
        <v>28</v>
      </c>
      <c r="C15" s="17">
        <v>0</v>
      </c>
      <c r="D15" s="17">
        <v>0</v>
      </c>
      <c r="E15" s="17">
        <v>0</v>
      </c>
    </row>
    <row r="16" spans="1:5" x14ac:dyDescent="0.25">
      <c r="A16" s="22"/>
      <c r="B16" s="42" t="s">
        <v>30</v>
      </c>
      <c r="C16" s="17">
        <v>0</v>
      </c>
      <c r="D16" s="17">
        <v>0</v>
      </c>
      <c r="E16" s="17">
        <v>0</v>
      </c>
    </row>
    <row r="17" spans="1:5" x14ac:dyDescent="0.25">
      <c r="A17" s="22"/>
      <c r="B17" s="42" t="s">
        <v>32</v>
      </c>
      <c r="C17" s="17">
        <v>0</v>
      </c>
      <c r="D17" s="17">
        <v>0</v>
      </c>
      <c r="E17" s="17">
        <v>0</v>
      </c>
    </row>
    <row r="18" spans="1:5" x14ac:dyDescent="0.25">
      <c r="A18" s="21"/>
      <c r="B18" s="42" t="s">
        <v>34</v>
      </c>
      <c r="C18" s="17">
        <v>0</v>
      </c>
      <c r="D18" s="17">
        <v>0</v>
      </c>
      <c r="E18" s="17">
        <v>0</v>
      </c>
    </row>
    <row r="19" spans="1:5" x14ac:dyDescent="0.25">
      <c r="A19" s="22"/>
      <c r="B19" s="42" t="s">
        <v>36</v>
      </c>
      <c r="C19" s="17">
        <v>100</v>
      </c>
      <c r="D19" s="17">
        <v>100</v>
      </c>
      <c r="E19" s="17">
        <f>D19/C19*100</f>
        <v>100</v>
      </c>
    </row>
    <row r="20" spans="1:5" x14ac:dyDescent="0.25">
      <c r="A20" s="21"/>
      <c r="B20" s="9" t="s">
        <v>7</v>
      </c>
      <c r="C20" s="13">
        <f>C6+C9</f>
        <v>200</v>
      </c>
      <c r="D20" s="13">
        <f>D6+D9</f>
        <v>200</v>
      </c>
      <c r="E20" s="13">
        <f>D20/C20*100</f>
        <v>100</v>
      </c>
    </row>
    <row r="21" spans="1:5" ht="15.75" x14ac:dyDescent="0.25">
      <c r="A21" s="1"/>
      <c r="B21" s="43" t="s">
        <v>63</v>
      </c>
      <c r="C21" s="48"/>
      <c r="D21" s="48"/>
      <c r="E21" s="4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3"/>
  <sheetViews>
    <sheetView tabSelected="1" view="pageBreakPreview" zoomScale="80" zoomScaleNormal="80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50" customWidth="1"/>
    <col min="2" max="2" width="31.140625" style="51" customWidth="1"/>
    <col min="3" max="4" width="14.7109375" style="52" customWidth="1"/>
    <col min="5" max="5" width="14.7109375" style="50" customWidth="1"/>
    <col min="6" max="251" width="9.140625" style="50" customWidth="1"/>
    <col min="252" max="252" width="89" style="50" customWidth="1"/>
    <col min="253" max="255" width="18.7109375" style="50" customWidth="1"/>
    <col min="256" max="16384" width="15.7109375" style="50"/>
  </cols>
  <sheetData>
    <row r="1" spans="1:5" x14ac:dyDescent="0.25">
      <c r="A1" s="59" t="s">
        <v>0</v>
      </c>
      <c r="B1" s="59"/>
      <c r="C1" s="59"/>
      <c r="D1" s="59"/>
      <c r="E1" s="59"/>
    </row>
    <row r="2" spans="1:5" ht="99.75" customHeight="1" x14ac:dyDescent="0.25">
      <c r="A2" s="60" t="s">
        <v>42</v>
      </c>
      <c r="B2" s="60"/>
      <c r="C2" s="60"/>
      <c r="D2" s="60"/>
      <c r="E2" s="60"/>
    </row>
    <row r="3" spans="1:5" x14ac:dyDescent="0.25">
      <c r="A3" s="66" t="s">
        <v>8</v>
      </c>
      <c r="B3" s="66"/>
      <c r="C3" s="66"/>
      <c r="D3" s="66"/>
      <c r="E3" s="66"/>
    </row>
    <row r="4" spans="1:5" x14ac:dyDescent="0.25">
      <c r="B4" s="51" t="s">
        <v>1</v>
      </c>
      <c r="E4" s="52" t="s">
        <v>2</v>
      </c>
    </row>
    <row r="5" spans="1:5" ht="142.5" customHeight="1" x14ac:dyDescent="0.25">
      <c r="A5" s="56" t="s">
        <v>3</v>
      </c>
      <c r="B5" s="56" t="s">
        <v>12</v>
      </c>
      <c r="C5" s="57" t="s">
        <v>9</v>
      </c>
      <c r="D5" s="57" t="s">
        <v>10</v>
      </c>
      <c r="E5" s="57" t="s">
        <v>11</v>
      </c>
    </row>
    <row r="6" spans="1:5" ht="15" customHeight="1" x14ac:dyDescent="0.25">
      <c r="A6" s="22" t="s">
        <v>14</v>
      </c>
      <c r="B6" s="29" t="s">
        <v>15</v>
      </c>
      <c r="C6" s="30">
        <v>28200</v>
      </c>
      <c r="D6" s="30">
        <v>15070.8</v>
      </c>
      <c r="E6" s="31">
        <f t="shared" ref="E6:E12" si="0">D6/C6*100</f>
        <v>53.44255319148936</v>
      </c>
    </row>
    <row r="7" spans="1:5" ht="15" customHeight="1" x14ac:dyDescent="0.25">
      <c r="A7" s="22" t="s">
        <v>4</v>
      </c>
      <c r="B7" s="29" t="s">
        <v>16</v>
      </c>
      <c r="C7" s="30">
        <v>13000</v>
      </c>
      <c r="D7" s="30">
        <v>13000</v>
      </c>
      <c r="E7" s="31"/>
    </row>
    <row r="8" spans="1:5" ht="37.700000000000003" customHeight="1" x14ac:dyDescent="0.25">
      <c r="A8" s="22" t="s">
        <v>5</v>
      </c>
      <c r="B8" s="29" t="s">
        <v>43</v>
      </c>
      <c r="C8" s="31">
        <v>6200</v>
      </c>
      <c r="D8" s="31">
        <v>1010</v>
      </c>
      <c r="E8" s="31">
        <f t="shared" si="0"/>
        <v>16.29032258064516</v>
      </c>
    </row>
    <row r="9" spans="1:5" ht="32.25" customHeight="1" x14ac:dyDescent="0.25">
      <c r="A9" s="22" t="s">
        <v>6</v>
      </c>
      <c r="B9" s="29" t="s">
        <v>44</v>
      </c>
      <c r="C9" s="32">
        <v>6063.7</v>
      </c>
      <c r="D9" s="31">
        <v>0</v>
      </c>
      <c r="E9" s="31">
        <f t="shared" si="0"/>
        <v>0</v>
      </c>
    </row>
    <row r="10" spans="1:5" s="58" customFormat="1" ht="32.25" customHeight="1" x14ac:dyDescent="0.25">
      <c r="A10" s="22" t="s">
        <v>21</v>
      </c>
      <c r="B10" s="29" t="s">
        <v>45</v>
      </c>
      <c r="C10" s="33">
        <v>17000</v>
      </c>
      <c r="D10" s="30">
        <v>4496.6000000000004</v>
      </c>
      <c r="E10" s="34">
        <f t="shared" si="0"/>
        <v>26.45058823529412</v>
      </c>
    </row>
    <row r="11" spans="1:5" ht="30.75" hidden="1" customHeight="1" x14ac:dyDescent="0.25">
      <c r="A11" s="22" t="s">
        <v>21</v>
      </c>
      <c r="B11" s="35" t="s">
        <v>46</v>
      </c>
      <c r="C11" s="33">
        <v>0</v>
      </c>
      <c r="D11" s="30"/>
      <c r="E11" s="31" t="e">
        <f t="shared" si="0"/>
        <v>#DIV/0!</v>
      </c>
    </row>
    <row r="12" spans="1:5" s="58" customFormat="1" ht="15" customHeight="1" x14ac:dyDescent="0.25">
      <c r="A12" s="21"/>
      <c r="B12" s="9" t="s">
        <v>7</v>
      </c>
      <c r="C12" s="28">
        <f>C6+C7+C8+C9+C10</f>
        <v>70463.7</v>
      </c>
      <c r="D12" s="55">
        <f>D6+D7+D8+D9+D10</f>
        <v>33577.4</v>
      </c>
      <c r="E12" s="55">
        <f t="shared" si="0"/>
        <v>47.652053468665429</v>
      </c>
    </row>
    <row r="13" spans="1:5" x14ac:dyDescent="0.25">
      <c r="C13" s="27"/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8"/>
  <sheetViews>
    <sheetView tabSelected="1" zoomScale="97" zoomScaleNormal="97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45.5703125" style="2" customWidth="1"/>
    <col min="3" max="3" width="18" style="3" customWidth="1"/>
    <col min="4" max="4" width="14.7109375" style="3" customWidth="1"/>
    <col min="5" max="5" width="15.2851562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59" t="s">
        <v>0</v>
      </c>
      <c r="B1" s="63"/>
      <c r="C1" s="63"/>
      <c r="D1" s="63"/>
      <c r="E1" s="63"/>
    </row>
    <row r="2" spans="1:5" ht="97.5" customHeight="1" x14ac:dyDescent="0.25">
      <c r="A2" s="60" t="s">
        <v>47</v>
      </c>
      <c r="B2" s="67"/>
      <c r="C2" s="67"/>
      <c r="D2" s="67"/>
      <c r="E2" s="67"/>
    </row>
    <row r="3" spans="1:5" x14ac:dyDescent="0.25">
      <c r="A3" s="61" t="s">
        <v>72</v>
      </c>
      <c r="B3" s="63"/>
      <c r="C3" s="63"/>
      <c r="D3" s="63"/>
      <c r="E3" s="63"/>
    </row>
    <row r="4" spans="1:5" x14ac:dyDescent="0.25">
      <c r="A4" s="50"/>
      <c r="B4" s="51" t="s">
        <v>1</v>
      </c>
      <c r="C4" s="52"/>
      <c r="D4" s="52"/>
      <c r="E4" s="52" t="s">
        <v>2</v>
      </c>
    </row>
    <row r="5" spans="1:5" ht="128.25" customHeight="1" x14ac:dyDescent="0.25">
      <c r="A5" s="56" t="s">
        <v>3</v>
      </c>
      <c r="B5" s="56" t="s">
        <v>12</v>
      </c>
      <c r="C5" s="57" t="s">
        <v>9</v>
      </c>
      <c r="D5" s="57" t="s">
        <v>73</v>
      </c>
      <c r="E5" s="57" t="s">
        <v>66</v>
      </c>
    </row>
    <row r="6" spans="1:5" ht="15" customHeight="1" x14ac:dyDescent="0.25">
      <c r="A6" s="22" t="s">
        <v>14</v>
      </c>
      <c r="B6" s="29" t="s">
        <v>15</v>
      </c>
      <c r="C6" s="31">
        <v>10800</v>
      </c>
      <c r="D6" s="31">
        <v>10800</v>
      </c>
      <c r="E6" s="36">
        <f t="shared" ref="E6:E18" si="0">D6/C6*100</f>
        <v>100</v>
      </c>
    </row>
    <row r="7" spans="1:5" ht="15" customHeight="1" x14ac:dyDescent="0.25">
      <c r="A7" s="22" t="s">
        <v>4</v>
      </c>
      <c r="B7" s="29" t="s">
        <v>16</v>
      </c>
      <c r="C7" s="31">
        <v>6000</v>
      </c>
      <c r="D7" s="31">
        <v>6000</v>
      </c>
      <c r="E7" s="36"/>
    </row>
    <row r="8" spans="1:5" ht="15" customHeight="1" x14ac:dyDescent="0.25">
      <c r="A8" s="22" t="s">
        <v>5</v>
      </c>
      <c r="B8" s="29" t="s">
        <v>48</v>
      </c>
      <c r="C8" s="31">
        <v>6500</v>
      </c>
      <c r="D8" s="31">
        <v>6500</v>
      </c>
      <c r="E8" s="37">
        <f t="shared" si="0"/>
        <v>100</v>
      </c>
    </row>
    <row r="9" spans="1:5" ht="15" customHeight="1" x14ac:dyDescent="0.25">
      <c r="A9" s="22" t="s">
        <v>6</v>
      </c>
      <c r="B9" s="29" t="s">
        <v>49</v>
      </c>
      <c r="C9" s="30">
        <v>6000</v>
      </c>
      <c r="D9" s="30">
        <v>6000</v>
      </c>
      <c r="E9" s="37">
        <f t="shared" si="0"/>
        <v>100</v>
      </c>
    </row>
    <row r="10" spans="1:5" ht="15" customHeight="1" x14ac:dyDescent="0.25">
      <c r="A10" s="22" t="s">
        <v>21</v>
      </c>
      <c r="B10" s="29" t="s">
        <v>50</v>
      </c>
      <c r="C10" s="31">
        <v>8160</v>
      </c>
      <c r="D10" s="31">
        <v>8160</v>
      </c>
      <c r="E10" s="37">
        <f t="shared" si="0"/>
        <v>100</v>
      </c>
    </row>
    <row r="11" spans="1:5" ht="15" customHeight="1" x14ac:dyDescent="0.25">
      <c r="A11" s="22" t="s">
        <v>23</v>
      </c>
      <c r="B11" s="29" t="s">
        <v>51</v>
      </c>
      <c r="C11" s="31">
        <v>3600</v>
      </c>
      <c r="D11" s="31">
        <v>3600</v>
      </c>
      <c r="E11" s="37">
        <f t="shared" si="0"/>
        <v>100</v>
      </c>
    </row>
    <row r="12" spans="1:5" s="6" customFormat="1" ht="15" customHeight="1" x14ac:dyDescent="0.25">
      <c r="A12" s="22" t="s">
        <v>25</v>
      </c>
      <c r="B12" s="35" t="s">
        <v>52</v>
      </c>
      <c r="C12" s="30">
        <v>2500</v>
      </c>
      <c r="D12" s="30">
        <v>2500</v>
      </c>
      <c r="E12" s="36">
        <f t="shared" si="0"/>
        <v>100</v>
      </c>
    </row>
    <row r="13" spans="1:5" s="6" customFormat="1" ht="15" customHeight="1" x14ac:dyDescent="0.25">
      <c r="A13" s="22" t="s">
        <v>27</v>
      </c>
      <c r="B13" s="35" t="s">
        <v>53</v>
      </c>
      <c r="C13" s="30">
        <v>4000</v>
      </c>
      <c r="D13" s="30">
        <v>4000</v>
      </c>
      <c r="E13" s="36">
        <f t="shared" si="0"/>
        <v>100</v>
      </c>
    </row>
    <row r="14" spans="1:5" s="6" customFormat="1" ht="15" customHeight="1" x14ac:dyDescent="0.25">
      <c r="A14" s="22" t="s">
        <v>29</v>
      </c>
      <c r="B14" s="35" t="s">
        <v>54</v>
      </c>
      <c r="C14" s="30">
        <v>5960</v>
      </c>
      <c r="D14" s="30">
        <v>5960</v>
      </c>
      <c r="E14" s="36">
        <f t="shared" si="0"/>
        <v>100</v>
      </c>
    </row>
    <row r="15" spans="1:5" s="6" customFormat="1" ht="15" customHeight="1" x14ac:dyDescent="0.25">
      <c r="A15" s="22" t="s">
        <v>31</v>
      </c>
      <c r="B15" s="35" t="s">
        <v>55</v>
      </c>
      <c r="C15" s="30">
        <v>4800</v>
      </c>
      <c r="D15" s="30">
        <v>4800</v>
      </c>
      <c r="E15" s="36">
        <f t="shared" si="0"/>
        <v>100</v>
      </c>
    </row>
    <row r="16" spans="1:5" s="6" customFormat="1" ht="15" customHeight="1" x14ac:dyDescent="0.25">
      <c r="A16" s="22" t="s">
        <v>33</v>
      </c>
      <c r="B16" s="35" t="s">
        <v>56</v>
      </c>
      <c r="C16" s="30">
        <v>8600</v>
      </c>
      <c r="D16" s="30">
        <v>8600</v>
      </c>
      <c r="E16" s="36">
        <f t="shared" si="0"/>
        <v>100</v>
      </c>
    </row>
    <row r="17" spans="1:5" s="6" customFormat="1" ht="15" customHeight="1" x14ac:dyDescent="0.25">
      <c r="A17" s="22" t="s">
        <v>35</v>
      </c>
      <c r="B17" s="35" t="s">
        <v>57</v>
      </c>
      <c r="C17" s="30">
        <v>3543.7</v>
      </c>
      <c r="D17" s="30">
        <v>3543.7</v>
      </c>
      <c r="E17" s="36">
        <f t="shared" si="0"/>
        <v>100</v>
      </c>
    </row>
    <row r="18" spans="1:5" s="6" customFormat="1" ht="15" customHeight="1" x14ac:dyDescent="0.25">
      <c r="A18" s="21"/>
      <c r="B18" s="9" t="s">
        <v>7</v>
      </c>
      <c r="C18" s="55">
        <f>C6+C7+C8+C9+C10+C11+C12+C13+C14+C15+C16+C17</f>
        <v>70463.7</v>
      </c>
      <c r="D18" s="55">
        <f>D6+D7+D8+D9+D10+D11+D12+D13+D14+D15+D16+D17</f>
        <v>70463.7</v>
      </c>
      <c r="E18" s="38">
        <f t="shared" si="0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2"/>
  <sheetViews>
    <sheetView tabSelected="1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30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59" t="s">
        <v>0</v>
      </c>
      <c r="B1" s="63"/>
      <c r="C1" s="63"/>
      <c r="D1" s="63"/>
      <c r="E1" s="63"/>
    </row>
    <row r="2" spans="1:5" ht="33.6" customHeight="1" x14ac:dyDescent="0.25">
      <c r="A2" s="60" t="s">
        <v>74</v>
      </c>
      <c r="B2" s="60"/>
      <c r="C2" s="60"/>
      <c r="D2" s="60"/>
      <c r="E2" s="60"/>
    </row>
    <row r="3" spans="1:5" ht="42" customHeight="1" x14ac:dyDescent="0.25">
      <c r="A3" s="60"/>
      <c r="B3" s="60"/>
      <c r="C3" s="60"/>
      <c r="D3" s="60"/>
      <c r="E3" s="60"/>
    </row>
    <row r="4" spans="1:5" x14ac:dyDescent="0.25">
      <c r="A4" s="50"/>
      <c r="B4" s="51" t="s">
        <v>1</v>
      </c>
      <c r="C4" s="52"/>
      <c r="D4" s="52"/>
      <c r="E4" s="52" t="s">
        <v>2</v>
      </c>
    </row>
    <row r="5" spans="1:5" ht="143.25" customHeight="1" x14ac:dyDescent="0.25">
      <c r="A5" s="56" t="s">
        <v>3</v>
      </c>
      <c r="B5" s="56" t="s">
        <v>12</v>
      </c>
      <c r="C5" s="57" t="s">
        <v>9</v>
      </c>
      <c r="D5" s="57" t="s">
        <v>73</v>
      </c>
      <c r="E5" s="57" t="s">
        <v>67</v>
      </c>
    </row>
    <row r="6" spans="1:5" ht="15" customHeight="1" x14ac:dyDescent="0.25">
      <c r="A6" s="21"/>
      <c r="B6" s="12" t="s">
        <v>13</v>
      </c>
      <c r="C6" s="55">
        <f>C7+C8</f>
        <v>128071.12699999999</v>
      </c>
      <c r="D6" s="55">
        <f>D7+D8</f>
        <v>128071.1</v>
      </c>
      <c r="E6" s="55">
        <f t="shared" ref="E6:E22" si="0">D6/C6*100</f>
        <v>99.999978917964867</v>
      </c>
    </row>
    <row r="7" spans="1:5" ht="15" customHeight="1" x14ac:dyDescent="0.25">
      <c r="A7" s="22"/>
      <c r="B7" s="8" t="s">
        <v>15</v>
      </c>
      <c r="C7" s="53">
        <v>96913.126999999993</v>
      </c>
      <c r="D7" s="54">
        <v>96913.1</v>
      </c>
      <c r="E7" s="54">
        <f t="shared" si="0"/>
        <v>99.999972139997112</v>
      </c>
    </row>
    <row r="8" spans="1:5" ht="15" customHeight="1" x14ac:dyDescent="0.25">
      <c r="A8" s="22"/>
      <c r="B8" s="8" t="s">
        <v>16</v>
      </c>
      <c r="C8" s="53">
        <v>31158</v>
      </c>
      <c r="D8" s="53">
        <v>31158</v>
      </c>
      <c r="E8" s="54">
        <f t="shared" si="0"/>
        <v>100</v>
      </c>
    </row>
    <row r="9" spans="1:5" ht="15" customHeight="1" x14ac:dyDescent="0.25">
      <c r="A9" s="22"/>
      <c r="B9" s="12" t="s">
        <v>18</v>
      </c>
      <c r="C9" s="55">
        <f>SUM(C10:C20)</f>
        <v>143150.77299999999</v>
      </c>
      <c r="D9" s="55">
        <f>SUM(D10:D20)</f>
        <v>132620.5</v>
      </c>
      <c r="E9" s="55">
        <f t="shared" si="0"/>
        <v>92.643928649969638</v>
      </c>
    </row>
    <row r="10" spans="1:5" s="6" customFormat="1" ht="15" customHeight="1" x14ac:dyDescent="0.25">
      <c r="A10" s="21"/>
      <c r="B10" s="8" t="s">
        <v>19</v>
      </c>
      <c r="C10" s="53">
        <v>15988</v>
      </c>
      <c r="D10" s="53">
        <v>15988</v>
      </c>
      <c r="E10" s="53">
        <f t="shared" si="0"/>
        <v>100</v>
      </c>
    </row>
    <row r="11" spans="1:5" ht="15" customHeight="1" x14ac:dyDescent="0.25">
      <c r="A11" s="22"/>
      <c r="B11" s="7" t="s">
        <v>20</v>
      </c>
      <c r="C11" s="53">
        <v>9690</v>
      </c>
      <c r="D11" s="53">
        <v>9690</v>
      </c>
      <c r="E11" s="54">
        <f t="shared" si="0"/>
        <v>100</v>
      </c>
    </row>
    <row r="12" spans="1:5" ht="15" customHeight="1" x14ac:dyDescent="0.25">
      <c r="A12" s="22"/>
      <c r="B12" s="7" t="s">
        <v>22</v>
      </c>
      <c r="C12" s="53">
        <v>31079</v>
      </c>
      <c r="D12" s="54">
        <v>22908.9</v>
      </c>
      <c r="E12" s="54">
        <f t="shared" si="0"/>
        <v>73.711831139998068</v>
      </c>
    </row>
    <row r="13" spans="1:5" ht="15" customHeight="1" x14ac:dyDescent="0.25">
      <c r="A13" s="22"/>
      <c r="B13" s="7" t="s">
        <v>24</v>
      </c>
      <c r="C13" s="53">
        <v>209</v>
      </c>
      <c r="D13" s="54">
        <v>0</v>
      </c>
      <c r="E13" s="54">
        <f t="shared" si="0"/>
        <v>0</v>
      </c>
    </row>
    <row r="14" spans="1:5" s="6" customFormat="1" ht="15" customHeight="1" x14ac:dyDescent="0.25">
      <c r="A14" s="21"/>
      <c r="B14" s="7" t="s">
        <v>26</v>
      </c>
      <c r="C14" s="53">
        <v>0</v>
      </c>
      <c r="D14" s="54">
        <v>0</v>
      </c>
      <c r="E14" s="54">
        <v>0</v>
      </c>
    </row>
    <row r="15" spans="1:5" ht="15" customHeight="1" x14ac:dyDescent="0.25">
      <c r="A15" s="22"/>
      <c r="B15" s="7" t="s">
        <v>28</v>
      </c>
      <c r="C15" s="53">
        <v>12240</v>
      </c>
      <c r="D15" s="54">
        <v>10240</v>
      </c>
      <c r="E15" s="54">
        <f t="shared" si="0"/>
        <v>83.66013071895425</v>
      </c>
    </row>
    <row r="16" spans="1:5" s="6" customFormat="1" ht="15" customHeight="1" x14ac:dyDescent="0.25">
      <c r="A16" s="22"/>
      <c r="B16" s="7" t="s">
        <v>30</v>
      </c>
      <c r="C16" s="53">
        <v>7220</v>
      </c>
      <c r="D16" s="54">
        <v>7220</v>
      </c>
      <c r="E16" s="54">
        <f t="shared" si="0"/>
        <v>100</v>
      </c>
    </row>
    <row r="17" spans="1:5" ht="15" customHeight="1" x14ac:dyDescent="0.25">
      <c r="A17" s="22"/>
      <c r="B17" s="7" t="s">
        <v>32</v>
      </c>
      <c r="C17" s="53">
        <v>6365</v>
      </c>
      <c r="D17" s="53">
        <v>6365</v>
      </c>
      <c r="E17" s="54">
        <f t="shared" si="0"/>
        <v>100</v>
      </c>
    </row>
    <row r="18" spans="1:5" s="6" customFormat="1" ht="15" customHeight="1" x14ac:dyDescent="0.25">
      <c r="A18" s="21"/>
      <c r="B18" s="7" t="s">
        <v>34</v>
      </c>
      <c r="C18" s="53">
        <v>10715</v>
      </c>
      <c r="D18" s="53">
        <v>10715</v>
      </c>
      <c r="E18" s="54">
        <f t="shared" si="0"/>
        <v>100</v>
      </c>
    </row>
    <row r="19" spans="1:5" ht="15" customHeight="1" x14ac:dyDescent="0.25">
      <c r="A19" s="22"/>
      <c r="B19" s="8" t="s">
        <v>58</v>
      </c>
      <c r="C19" s="53">
        <v>31062.773000000001</v>
      </c>
      <c r="D19" s="54">
        <v>30911.599999999999</v>
      </c>
      <c r="E19" s="54">
        <f>D19/C19*100</f>
        <v>99.5133306353557</v>
      </c>
    </row>
    <row r="20" spans="1:5" ht="15" customHeight="1" x14ac:dyDescent="0.25">
      <c r="A20" s="22"/>
      <c r="B20" s="7" t="s">
        <v>36</v>
      </c>
      <c r="C20" s="53">
        <v>18582</v>
      </c>
      <c r="D20" s="53">
        <v>18582</v>
      </c>
      <c r="E20" s="54">
        <f t="shared" si="0"/>
        <v>100</v>
      </c>
    </row>
    <row r="21" spans="1:5" ht="15" customHeight="1" x14ac:dyDescent="0.25">
      <c r="A21" s="22"/>
      <c r="B21" s="10" t="s">
        <v>59</v>
      </c>
      <c r="C21" s="53">
        <v>6.3E-3</v>
      </c>
      <c r="D21" s="54">
        <v>0</v>
      </c>
      <c r="E21" s="54">
        <f t="shared" si="0"/>
        <v>0</v>
      </c>
    </row>
    <row r="22" spans="1:5" s="6" customFormat="1" ht="15" customHeight="1" x14ac:dyDescent="0.25">
      <c r="A22" s="21"/>
      <c r="B22" s="9" t="s">
        <v>7</v>
      </c>
      <c r="C22" s="55">
        <f>C21+C9+C6</f>
        <v>271221.90629999997</v>
      </c>
      <c r="D22" s="55">
        <f>D6+D9+D21</f>
        <v>260691.6</v>
      </c>
      <c r="E22" s="55">
        <f t="shared" si="0"/>
        <v>96.117457308794101</v>
      </c>
    </row>
  </sheetData>
  <mergeCells count="2">
    <mergeCell ref="A1:E1"/>
    <mergeCell ref="A2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1"/>
  <sheetViews>
    <sheetView tabSelected="1" zoomScaleSheetLayoutView="80" workbookViewId="0">
      <selection activeCell="J24" sqref="J24"/>
    </sheetView>
  </sheetViews>
  <sheetFormatPr defaultColWidth="15.7109375" defaultRowHeight="15.75" x14ac:dyDescent="0.25"/>
  <cols>
    <col min="1" max="1" width="5.7109375" style="1" customWidth="1"/>
    <col min="2" max="2" width="30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59" t="s">
        <v>0</v>
      </c>
      <c r="B1" s="63"/>
      <c r="C1" s="63"/>
      <c r="D1" s="63"/>
      <c r="E1" s="63"/>
    </row>
    <row r="2" spans="1:5" ht="73.900000000000006" customHeight="1" x14ac:dyDescent="0.25">
      <c r="A2" s="60" t="s">
        <v>60</v>
      </c>
      <c r="B2" s="68"/>
      <c r="C2" s="68"/>
      <c r="D2" s="68"/>
      <c r="E2" s="68"/>
    </row>
    <row r="3" spans="1:5" ht="29.1" customHeight="1" x14ac:dyDescent="0.25">
      <c r="A3" s="69" t="s">
        <v>75</v>
      </c>
      <c r="B3" s="68"/>
      <c r="C3" s="68"/>
      <c r="D3" s="68"/>
      <c r="E3" s="68"/>
    </row>
    <row r="4" spans="1:5" x14ac:dyDescent="0.25">
      <c r="A4" s="50"/>
      <c r="B4" s="51" t="s">
        <v>1</v>
      </c>
      <c r="C4" s="52"/>
      <c r="D4" s="52"/>
      <c r="E4" s="52" t="s">
        <v>2</v>
      </c>
    </row>
    <row r="5" spans="1:5" ht="150.75" customHeight="1" x14ac:dyDescent="0.25">
      <c r="A5" s="56" t="s">
        <v>3</v>
      </c>
      <c r="B5" s="56" t="s">
        <v>12</v>
      </c>
      <c r="C5" s="57" t="s">
        <v>9</v>
      </c>
      <c r="D5" s="57" t="s">
        <v>73</v>
      </c>
      <c r="E5" s="57" t="s">
        <v>66</v>
      </c>
    </row>
    <row r="6" spans="1:5" ht="15" customHeight="1" x14ac:dyDescent="0.25">
      <c r="A6" s="21"/>
      <c r="B6" s="12" t="s">
        <v>13</v>
      </c>
      <c r="C6" s="55">
        <f>C7+C8</f>
        <v>87247.89</v>
      </c>
      <c r="D6" s="55">
        <f>D7+D8</f>
        <v>87247.900000000009</v>
      </c>
      <c r="E6" s="55">
        <f>D6/C6*100</f>
        <v>100.00001146159525</v>
      </c>
    </row>
    <row r="7" spans="1:5" ht="15" customHeight="1" x14ac:dyDescent="0.25">
      <c r="A7" s="22"/>
      <c r="B7" s="8" t="s">
        <v>15</v>
      </c>
      <c r="C7" s="54">
        <v>66544.62</v>
      </c>
      <c r="D7" s="54">
        <v>66544.600000000006</v>
      </c>
      <c r="E7" s="54">
        <f>D7/C7*100</f>
        <v>99.99996994497829</v>
      </c>
    </row>
    <row r="8" spans="1:5" ht="15" customHeight="1" x14ac:dyDescent="0.25">
      <c r="A8" s="22"/>
      <c r="B8" s="8" t="s">
        <v>16</v>
      </c>
      <c r="C8" s="54">
        <v>20703.27</v>
      </c>
      <c r="D8" s="54">
        <v>20703.3</v>
      </c>
      <c r="E8" s="54">
        <f>D8/C8*100</f>
        <v>100.00014490464548</v>
      </c>
    </row>
    <row r="9" spans="1:5" ht="15" customHeight="1" x14ac:dyDescent="0.25">
      <c r="A9" s="22"/>
      <c r="B9" s="12" t="s">
        <v>18</v>
      </c>
      <c r="C9" s="55">
        <f>SUM(C10:C19)</f>
        <v>72971.83</v>
      </c>
      <c r="D9" s="55">
        <f>SUM(D10:D19)</f>
        <v>72495.199999999997</v>
      </c>
      <c r="E9" s="55">
        <f>D9/C9*100</f>
        <v>99.346830139795046</v>
      </c>
    </row>
    <row r="10" spans="1:5" ht="15" customHeight="1" x14ac:dyDescent="0.25">
      <c r="A10" s="22"/>
      <c r="B10" s="7" t="s">
        <v>20</v>
      </c>
      <c r="C10" s="54">
        <v>5131.1000000000004</v>
      </c>
      <c r="D10" s="54">
        <v>5131</v>
      </c>
      <c r="E10" s="54">
        <f t="shared" ref="E10:E19" si="0">D10/C10*100</f>
        <v>99.998051100153944</v>
      </c>
    </row>
    <row r="11" spans="1:5" ht="15" customHeight="1" x14ac:dyDescent="0.25">
      <c r="A11" s="22"/>
      <c r="B11" s="7" t="s">
        <v>22</v>
      </c>
      <c r="C11" s="54">
        <v>4169.6000000000004</v>
      </c>
      <c r="D11" s="54">
        <v>4169.6000000000004</v>
      </c>
      <c r="E11" s="54">
        <f t="shared" si="0"/>
        <v>100</v>
      </c>
    </row>
    <row r="12" spans="1:5" ht="15" customHeight="1" x14ac:dyDescent="0.25">
      <c r="A12" s="22"/>
      <c r="B12" s="7" t="s">
        <v>24</v>
      </c>
      <c r="C12" s="54">
        <v>7750</v>
      </c>
      <c r="D12" s="54">
        <v>7750</v>
      </c>
      <c r="E12" s="54">
        <f t="shared" si="0"/>
        <v>100</v>
      </c>
    </row>
    <row r="13" spans="1:5" s="6" customFormat="1" ht="15" customHeight="1" x14ac:dyDescent="0.25">
      <c r="A13" s="21"/>
      <c r="B13" s="7" t="s">
        <v>26</v>
      </c>
      <c r="C13" s="54">
        <v>11075.1</v>
      </c>
      <c r="D13" s="54">
        <v>11075.1</v>
      </c>
      <c r="E13" s="54">
        <f t="shared" si="0"/>
        <v>100</v>
      </c>
    </row>
    <row r="14" spans="1:5" s="6" customFormat="1" ht="15" customHeight="1" x14ac:dyDescent="0.25">
      <c r="A14" s="21"/>
      <c r="B14" s="7" t="s">
        <v>61</v>
      </c>
      <c r="C14" s="54">
        <v>1833</v>
      </c>
      <c r="D14" s="54">
        <v>1833</v>
      </c>
      <c r="E14" s="54">
        <f t="shared" si="0"/>
        <v>100</v>
      </c>
    </row>
    <row r="15" spans="1:5" ht="15" customHeight="1" x14ac:dyDescent="0.25">
      <c r="A15" s="22"/>
      <c r="B15" s="7" t="s">
        <v>28</v>
      </c>
      <c r="C15" s="54">
        <v>4197.1000000000004</v>
      </c>
      <c r="D15" s="54">
        <v>4197.1000000000004</v>
      </c>
      <c r="E15" s="54">
        <f t="shared" si="0"/>
        <v>100</v>
      </c>
    </row>
    <row r="16" spans="1:5" s="6" customFormat="1" ht="15" customHeight="1" x14ac:dyDescent="0.25">
      <c r="A16" s="22"/>
      <c r="B16" s="7" t="s">
        <v>30</v>
      </c>
      <c r="C16" s="54">
        <v>7592.4</v>
      </c>
      <c r="D16" s="54">
        <v>7592.4</v>
      </c>
      <c r="E16" s="54">
        <f t="shared" si="0"/>
        <v>100</v>
      </c>
    </row>
    <row r="17" spans="1:5" ht="15" customHeight="1" x14ac:dyDescent="0.25">
      <c r="A17" s="22"/>
      <c r="B17" s="7" t="s">
        <v>32</v>
      </c>
      <c r="C17" s="54">
        <v>4267</v>
      </c>
      <c r="D17" s="54">
        <v>4252.7</v>
      </c>
      <c r="E17" s="54">
        <f t="shared" si="0"/>
        <v>99.664869932036567</v>
      </c>
    </row>
    <row r="18" spans="1:5" s="6" customFormat="1" ht="15" customHeight="1" x14ac:dyDescent="0.25">
      <c r="A18" s="21"/>
      <c r="B18" s="8" t="s">
        <v>58</v>
      </c>
      <c r="C18" s="54">
        <v>21267.13</v>
      </c>
      <c r="D18" s="54">
        <v>20804.8</v>
      </c>
      <c r="E18" s="54">
        <f t="shared" si="0"/>
        <v>97.826081845552267</v>
      </c>
    </row>
    <row r="19" spans="1:5" ht="15" customHeight="1" x14ac:dyDescent="0.25">
      <c r="A19" s="22"/>
      <c r="B19" s="7" t="s">
        <v>36</v>
      </c>
      <c r="C19" s="54">
        <v>5689.4</v>
      </c>
      <c r="D19" s="54">
        <v>5689.5</v>
      </c>
      <c r="E19" s="54">
        <f t="shared" si="0"/>
        <v>100.00175765458572</v>
      </c>
    </row>
    <row r="20" spans="1:5" ht="15" customHeight="1" x14ac:dyDescent="0.25">
      <c r="A20" s="22"/>
      <c r="B20" s="10" t="s">
        <v>59</v>
      </c>
      <c r="C20" s="54"/>
      <c r="D20" s="54"/>
      <c r="E20" s="54"/>
    </row>
    <row r="21" spans="1:5" s="6" customFormat="1" ht="15" customHeight="1" x14ac:dyDescent="0.25">
      <c r="A21" s="21"/>
      <c r="B21" s="9" t="s">
        <v>7</v>
      </c>
      <c r="C21" s="55">
        <f>C6+C9+C20</f>
        <v>160219.72</v>
      </c>
      <c r="D21" s="55">
        <f>D6+D9+D20</f>
        <v>159743.1</v>
      </c>
      <c r="E21" s="55">
        <f>E6+E9+E20</f>
        <v>199.34684160139028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8"/>
  <sheetViews>
    <sheetView tabSelected="1" zoomScale="83" zoomScaleNormal="83" workbookViewId="0">
      <selection activeCell="J24" sqref="J24"/>
    </sheetView>
  </sheetViews>
  <sheetFormatPr defaultRowHeight="15" x14ac:dyDescent="0.25"/>
  <cols>
    <col min="2" max="2" width="34.5703125" customWidth="1"/>
    <col min="3" max="3" width="28.85546875" customWidth="1"/>
    <col min="4" max="4" width="25.140625" customWidth="1"/>
    <col min="5" max="5" width="25" customWidth="1"/>
  </cols>
  <sheetData>
    <row r="1" spans="1:5" ht="15.75" x14ac:dyDescent="0.25">
      <c r="A1" s="59" t="s">
        <v>0</v>
      </c>
      <c r="B1" s="70"/>
      <c r="C1" s="70"/>
      <c r="D1" s="70"/>
      <c r="E1" s="70"/>
    </row>
    <row r="2" spans="1:5" ht="59.45" customHeight="1" x14ac:dyDescent="0.25">
      <c r="A2" s="60" t="s">
        <v>38</v>
      </c>
      <c r="B2" s="71"/>
      <c r="C2" s="71"/>
      <c r="D2" s="71"/>
      <c r="E2" s="71"/>
    </row>
    <row r="3" spans="1:5" x14ac:dyDescent="0.25">
      <c r="A3" s="69" t="s">
        <v>39</v>
      </c>
      <c r="B3" s="71"/>
      <c r="C3" s="71"/>
      <c r="D3" s="71"/>
      <c r="E3" s="71"/>
    </row>
    <row r="4" spans="1:5" ht="15.75" x14ac:dyDescent="0.25">
      <c r="A4" s="1"/>
      <c r="B4" s="2" t="s">
        <v>1</v>
      </c>
      <c r="C4" s="3"/>
      <c r="D4" s="3"/>
      <c r="E4" s="3" t="s">
        <v>2</v>
      </c>
    </row>
    <row r="5" spans="1:5" ht="154.5" customHeight="1" x14ac:dyDescent="0.25">
      <c r="A5" s="4" t="s">
        <v>3</v>
      </c>
      <c r="B5" s="4" t="s">
        <v>12</v>
      </c>
      <c r="C5" s="5" t="s">
        <v>9</v>
      </c>
      <c r="D5" s="5" t="s">
        <v>65</v>
      </c>
      <c r="E5" s="5" t="s">
        <v>67</v>
      </c>
    </row>
    <row r="6" spans="1:5" x14ac:dyDescent="0.25">
      <c r="A6" s="21"/>
      <c r="B6" s="12" t="s">
        <v>13</v>
      </c>
      <c r="C6" s="13">
        <v>3026.3</v>
      </c>
      <c r="D6" s="13">
        <v>3026.3</v>
      </c>
      <c r="E6" s="13">
        <v>100</v>
      </c>
    </row>
    <row r="7" spans="1:5" x14ac:dyDescent="0.25">
      <c r="A7" s="22"/>
      <c r="B7" s="8" t="s">
        <v>15</v>
      </c>
      <c r="C7" s="16">
        <v>3026.3</v>
      </c>
      <c r="D7" s="17">
        <v>3026.3</v>
      </c>
      <c r="E7" s="17">
        <v>100</v>
      </c>
    </row>
    <row r="8" spans="1:5" x14ac:dyDescent="0.25">
      <c r="A8" s="21"/>
      <c r="B8" s="9" t="s">
        <v>7</v>
      </c>
      <c r="C8" s="13">
        <v>3026.3</v>
      </c>
      <c r="D8" s="13">
        <v>3026.3</v>
      </c>
      <c r="E8" s="13"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 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' 2.1'!Заголовки_для_печати</vt:lpstr>
      <vt:lpstr>'2.2'!Заголовки_для_печати</vt:lpstr>
      <vt:lpstr>'2.3'!Заголовки_для_печати</vt:lpstr>
      <vt:lpstr>'2.5'!Заголовки_для_печати</vt:lpstr>
      <vt:lpstr>'2.6'!Заголовки_для_печати</vt:lpstr>
      <vt:lpstr>'2.7'!Заголовки_для_печати</vt:lpstr>
      <vt:lpstr>'2.8'!Заголовки_для_печати</vt:lpstr>
      <vt:lpstr>' 2.1'!Область_печати</vt:lpstr>
      <vt:lpstr>'2.2'!Область_печати</vt:lpstr>
      <vt:lpstr>'2.3'!Область_печати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2020-11-05T08:01:06Z</dcterms:modified>
</cp:coreProperties>
</file>