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п4.1" sheetId="1" r:id="rId1"/>
    <sheet name="п4.2" sheetId="4" r:id="rId2"/>
    <sheet name="п4.3" sheetId="5" r:id="rId3"/>
    <sheet name="п4.4" sheetId="6" r:id="rId4"/>
    <sheet name="п4.5" sheetId="7" r:id="rId5"/>
    <sheet name="п4.6" sheetId="8" r:id="rId6"/>
    <sheet name="п4.7" sheetId="3" r:id="rId7"/>
    <sheet name="п4.8" sheetId="9" r:id="rId8"/>
    <sheet name="п4.9" sheetId="2" r:id="rId9"/>
    <sheet name="п4.10" sheetId="10" r:id="rId10"/>
    <sheet name="п4.11" sheetId="11" r:id="rId11"/>
    <sheet name="Лист10" sheetId="13" r:id="rId12"/>
  </sheets>
  <calcPr calcId="114210"/>
</workbook>
</file>

<file path=xl/calcChain.xml><?xml version="1.0" encoding="utf-8"?>
<calcChain xmlns="http://schemas.openxmlformats.org/spreadsheetml/2006/main">
  <c r="E17" i="11"/>
  <c r="G17"/>
  <c r="C17"/>
  <c r="E6"/>
  <c r="G6"/>
  <c r="C6"/>
  <c r="E3"/>
  <c r="D3"/>
  <c r="C3"/>
  <c r="E17" i="10"/>
  <c r="G17"/>
  <c r="C17"/>
  <c r="E6"/>
  <c r="G6"/>
  <c r="C6"/>
  <c r="E3"/>
  <c r="D3"/>
  <c r="C3"/>
  <c r="E17" i="9"/>
  <c r="G17"/>
  <c r="D17"/>
  <c r="C17"/>
  <c r="E6"/>
  <c r="D6"/>
  <c r="C6"/>
  <c r="G5"/>
  <c r="E3"/>
  <c r="G3"/>
  <c r="D3"/>
  <c r="C3"/>
  <c r="E17" i="8"/>
  <c r="G17"/>
  <c r="D17"/>
  <c r="C17"/>
  <c r="G16"/>
  <c r="G13"/>
  <c r="G9"/>
  <c r="E6"/>
  <c r="G6"/>
  <c r="D6"/>
  <c r="C6"/>
  <c r="G5"/>
  <c r="E3"/>
  <c r="D3"/>
  <c r="C3"/>
  <c r="E17" i="7"/>
  <c r="G17"/>
  <c r="D17"/>
  <c r="C17"/>
  <c r="G16"/>
  <c r="G12"/>
  <c r="G10"/>
  <c r="G8"/>
  <c r="E6"/>
  <c r="G6"/>
  <c r="D6"/>
  <c r="C6"/>
  <c r="E3"/>
  <c r="D3"/>
  <c r="C3"/>
  <c r="D13" i="6"/>
  <c r="G11"/>
  <c r="G8"/>
  <c r="E6"/>
  <c r="G6"/>
  <c r="D6"/>
  <c r="C6"/>
  <c r="D5"/>
  <c r="G5"/>
  <c r="E3"/>
  <c r="E17"/>
  <c r="D3"/>
  <c r="D17"/>
  <c r="C3"/>
  <c r="G16" i="5"/>
  <c r="G15"/>
  <c r="G14"/>
  <c r="G13"/>
  <c r="G12"/>
  <c r="G11"/>
  <c r="G10"/>
  <c r="G9"/>
  <c r="G8"/>
  <c r="G7"/>
  <c r="E6"/>
  <c r="G6"/>
  <c r="D6"/>
  <c r="C6"/>
  <c r="G5"/>
  <c r="G4"/>
  <c r="E3"/>
  <c r="E17"/>
  <c r="D3"/>
  <c r="D17"/>
  <c r="C3"/>
  <c r="E17" i="4"/>
  <c r="G17"/>
  <c r="D17"/>
  <c r="C17"/>
  <c r="G16"/>
  <c r="F16"/>
  <c r="G15"/>
  <c r="F15"/>
  <c r="G14"/>
  <c r="F14"/>
  <c r="G13"/>
  <c r="F13"/>
  <c r="G12"/>
  <c r="F12"/>
  <c r="G11"/>
  <c r="F11"/>
  <c r="G10"/>
  <c r="F10"/>
  <c r="G9"/>
  <c r="F9"/>
  <c r="G8"/>
  <c r="F8"/>
  <c r="G7"/>
  <c r="F7"/>
  <c r="E6"/>
  <c r="G6"/>
  <c r="D6"/>
  <c r="C6"/>
  <c r="F6"/>
  <c r="G5"/>
  <c r="F5"/>
  <c r="G4"/>
  <c r="F4"/>
  <c r="E3"/>
  <c r="G3"/>
  <c r="D3"/>
  <c r="C3"/>
  <c r="G3" i="8"/>
  <c r="G17" i="6"/>
  <c r="F17"/>
  <c r="G3"/>
  <c r="G17" i="5"/>
  <c r="F17"/>
  <c r="G3"/>
  <c r="F3" i="4"/>
  <c r="F17"/>
  <c r="G16" i="3"/>
  <c r="G15"/>
  <c r="G14"/>
  <c r="G13"/>
  <c r="G12"/>
  <c r="G11"/>
  <c r="G8"/>
  <c r="G7"/>
  <c r="E6"/>
  <c r="G6"/>
  <c r="D6"/>
  <c r="D17"/>
  <c r="C6"/>
  <c r="C17"/>
  <c r="G5"/>
  <c r="G4"/>
  <c r="E3"/>
  <c r="G3"/>
  <c r="D3"/>
  <c r="C3"/>
  <c r="G36" i="2"/>
  <c r="F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E17"/>
  <c r="D17"/>
  <c r="C17"/>
  <c r="G16"/>
  <c r="G15"/>
  <c r="G14"/>
  <c r="G13"/>
  <c r="G12"/>
  <c r="G11"/>
  <c r="G10"/>
  <c r="G9"/>
  <c r="G8"/>
  <c r="G7"/>
  <c r="E6"/>
  <c r="E37"/>
  <c r="D6"/>
  <c r="D37"/>
  <c r="C6"/>
  <c r="C37"/>
  <c r="G5"/>
  <c r="G4"/>
  <c r="E3"/>
  <c r="D3"/>
  <c r="C3"/>
  <c r="G4" i="1"/>
  <c r="F4"/>
  <c r="E3"/>
  <c r="E5"/>
  <c r="D3"/>
  <c r="D5"/>
  <c r="C3"/>
  <c r="C5"/>
  <c r="E17" i="3"/>
  <c r="G17"/>
  <c r="G37" i="2"/>
  <c r="F37"/>
  <c r="G3"/>
  <c r="G17"/>
  <c r="G6"/>
  <c r="G5" i="1"/>
  <c r="F5"/>
  <c r="G3"/>
  <c r="F3"/>
</calcChain>
</file>

<file path=xl/sharedStrings.xml><?xml version="1.0" encoding="utf-8"?>
<sst xmlns="http://schemas.openxmlformats.org/spreadsheetml/2006/main" count="400" uniqueCount="98">
  <si>
    <t>№ п/п</t>
  </si>
  <si>
    <t>Наименование</t>
  </si>
  <si>
    <t>План по Закону КЧР от 30.12.2015 №108-HP (первоначальный), тыс. руб.</t>
  </si>
  <si>
    <t>План по Закону КЧР от 30.12.2015 №108-HP         в ред. от 23.12.2016 г. (уточненный),              тыс. руб.</t>
  </si>
  <si>
    <t>Исполнено         за 2016 год,        тыс. руб.</t>
  </si>
  <si>
    <t>Исполнение первоначального плана, %</t>
  </si>
  <si>
    <t>Исполнение уточненного плана, %</t>
  </si>
  <si>
    <t>Муниципальные районы</t>
  </si>
  <si>
    <t>1</t>
  </si>
  <si>
    <t>Малокарачаевский район</t>
  </si>
  <si>
    <t xml:space="preserve">ИТОГО </t>
  </si>
  <si>
    <t xml:space="preserve"> </t>
  </si>
  <si>
    <t>Городские округа</t>
  </si>
  <si>
    <t>Черкесский городской округ</t>
  </si>
  <si>
    <t>Карачаевский городской округ</t>
  </si>
  <si>
    <t>3</t>
  </si>
  <si>
    <t>Абазинский муниципальный район</t>
  </si>
  <si>
    <t>4</t>
  </si>
  <si>
    <t>Адыге-Хабльский муниципальный район</t>
  </si>
  <si>
    <t>5</t>
  </si>
  <si>
    <t>Зеленчукский муниципальный район</t>
  </si>
  <si>
    <t>6</t>
  </si>
  <si>
    <t>Карачаевский муниципальный район</t>
  </si>
  <si>
    <t>7</t>
  </si>
  <si>
    <t>Малокарачаевский муниципальный район</t>
  </si>
  <si>
    <t>8</t>
  </si>
  <si>
    <t>Ногайский муниципальный район</t>
  </si>
  <si>
    <t>9</t>
  </si>
  <si>
    <t>Прикубанский муниципальный район</t>
  </si>
  <si>
    <t>10</t>
  </si>
  <si>
    <t>Урупский муниципальный район</t>
  </si>
  <si>
    <t>11</t>
  </si>
  <si>
    <t>Усть-Джегутинский муниципальный район</t>
  </si>
  <si>
    <t>12</t>
  </si>
  <si>
    <t>Хабезский муниципальный район</t>
  </si>
  <si>
    <t>Сельские и городские поселения</t>
  </si>
  <si>
    <t>13</t>
  </si>
  <si>
    <t>Адыге-Хабльское сельское поселение</t>
  </si>
  <si>
    <t>14</t>
  </si>
  <si>
    <t>Даусузское сельское поселение</t>
  </si>
  <si>
    <t>15</t>
  </si>
  <si>
    <t>Зеленчукское сельское поселение</t>
  </si>
  <si>
    <t>16</t>
  </si>
  <si>
    <t>Исправненское сельское поселение</t>
  </si>
  <si>
    <t>17</t>
  </si>
  <si>
    <t>Кардоникское сельское поселение</t>
  </si>
  <si>
    <t>18</t>
  </si>
  <si>
    <t>Красновосточное сельское поселение</t>
  </si>
  <si>
    <t>19</t>
  </si>
  <si>
    <t>Кубинское сельское поселение</t>
  </si>
  <si>
    <t>20</t>
  </si>
  <si>
    <t>Кызыл-Урупское сельское поселение</t>
  </si>
  <si>
    <t>21</t>
  </si>
  <si>
    <t>Правокубанское городское поселение</t>
  </si>
  <si>
    <t>22</t>
  </si>
  <si>
    <t>Сары-Тюзское сельское поселение</t>
  </si>
  <si>
    <t>23</t>
  </si>
  <si>
    <t>Старо-Кувинское сельское поселение</t>
  </si>
  <si>
    <t>24</t>
  </si>
  <si>
    <t>Сторожевское сельское поселение</t>
  </si>
  <si>
    <t>25</t>
  </si>
  <si>
    <t>Таллыкское сельское поселение</t>
  </si>
  <si>
    <t>26</t>
  </si>
  <si>
    <t>Терезинское сельское поселение</t>
  </si>
  <si>
    <t>27</t>
  </si>
  <si>
    <t>Учкекенское сельское поселение</t>
  </si>
  <si>
    <t>28</t>
  </si>
  <si>
    <t>Хурзукское сельское поселение</t>
  </si>
  <si>
    <t>29</t>
  </si>
  <si>
    <t>Чапаевское сельское поселение</t>
  </si>
  <si>
    <t>30</t>
  </si>
  <si>
    <t>Элькушское сельское поселение</t>
  </si>
  <si>
    <t>31</t>
  </si>
  <si>
    <t>не распределенная часть</t>
  </si>
  <si>
    <t>ИТОГО</t>
  </si>
  <si>
    <t>Сведения о распределении иных межбюджетных трансфертов  бюджетам муниципальных районов (городских округов) направленные  на  ремонт жилых помещений для ветеранов Великой Отечественной Войны 1941-1945 годов и боевых действий   за 2016 год</t>
  </si>
  <si>
    <t>2</t>
  </si>
  <si>
    <t>Абазинский район</t>
  </si>
  <si>
    <t>Адыге-Хабльский район</t>
  </si>
  <si>
    <t>Зеленчукский район</t>
  </si>
  <si>
    <t>Карачаевский район</t>
  </si>
  <si>
    <t>Ногайский район</t>
  </si>
  <si>
    <t>Прикубанский район</t>
  </si>
  <si>
    <t>Урупский район</t>
  </si>
  <si>
    <t>Усть-Джегутинский район</t>
  </si>
  <si>
    <t>Хабезский район</t>
  </si>
  <si>
    <t xml:space="preserve">Сведения о распределении прочих межбюджетных транфертов на реализацию мероприятий активной политики занятости населения в 2016 году  </t>
  </si>
  <si>
    <t>План по Закону КЧР от 30.12.2015 №108-HP в ред. от 23.12.2016 г. (уточненный),              тыс. руб.</t>
  </si>
  <si>
    <t>Исполнение первонального плана, %</t>
  </si>
  <si>
    <t xml:space="preserve">Сведения о распределении прочих межбюджетных транфертов на комплектование книжных фондов библиотек муниципальных образований и государственных библиотек городов Москвы и Санкт-Петербурга в 2016 году  </t>
  </si>
  <si>
    <t xml:space="preserve">Сведения о распределении прочих межбюджетных транфертов на подключение общедоступных библиотек Российской Федерации к сети "Интернет" и развитие системы библиотечного дела с учетом задачи расширения информационных технологий и оцифровки в 2016 году  </t>
  </si>
  <si>
    <t xml:space="preserve">Сведения о распределении прочих межбюджетных транфертов на государственную поддержку муниципальных учреждений культуры в 2016 году  </t>
  </si>
  <si>
    <t xml:space="preserve">Сведения о распределении прочих межбюджетных транфертов на государственную поддержку лучших работников муниципальных учреждений культуры, находящихся на территориях сельских поселений в 2016 году  </t>
  </si>
  <si>
    <r>
      <t>Сведения о распределении  межбюджетного трансферта  на мероприятие по временному социально-бытовому обустройству лиц вынужденно покинувших территорию Украины и находящихся в пунктах временного размещения,</t>
    </r>
    <r>
      <rPr>
        <b/>
        <i/>
        <sz val="14"/>
        <color indexed="8"/>
        <rFont val="Times New Roman"/>
        <family val="1"/>
        <charset val="204"/>
      </rPr>
      <t xml:space="preserve"> </t>
    </r>
    <r>
      <rPr>
        <b/>
        <sz val="14"/>
        <color indexed="8"/>
        <rFont val="Times New Roman"/>
        <family val="1"/>
        <charset val="204"/>
      </rPr>
      <t>предоставленного из бюджета Карачаево-Черкесской Республики в 2016 году,  по муниципальным районам (городским округам)</t>
    </r>
  </si>
  <si>
    <r>
      <t>Сведения о распределении  межбюджетного трансферта  на Основное мероприятие "Обеспеченность различных групп населения Карачаево-Черкесской Республики средствами индивидуальной защиты",</t>
    </r>
    <r>
      <rPr>
        <b/>
        <i/>
        <sz val="14"/>
        <color indexed="8"/>
        <rFont val="Times New Roman"/>
        <family val="1"/>
        <charset val="204"/>
      </rPr>
      <t xml:space="preserve"> </t>
    </r>
    <r>
      <rPr>
        <b/>
        <sz val="14"/>
        <color indexed="8"/>
        <rFont val="Times New Roman"/>
        <family val="1"/>
        <charset val="204"/>
      </rPr>
      <t>предоставленного из бюджета Карачаево-Черкесской Республики в 2016 году,  по муниципальным районам (городским округам)</t>
    </r>
  </si>
  <si>
    <r>
      <t>Сведения о распределении  межбюджетного трансферта   на финансовое обеспечение мероприятий по устранению последствий стихии,</t>
    </r>
    <r>
      <rPr>
        <b/>
        <i/>
        <sz val="14"/>
        <color indexed="8"/>
        <rFont val="Times New Roman"/>
        <family val="1"/>
        <charset val="204"/>
      </rPr>
      <t xml:space="preserve"> </t>
    </r>
    <r>
      <rPr>
        <b/>
        <sz val="14"/>
        <color indexed="8"/>
        <rFont val="Times New Roman"/>
        <family val="1"/>
        <charset val="204"/>
      </rPr>
      <t>предоставленного из бюджета Карачаево-Черкесской Республики в 2016 году,  по муниципальным районам (городским округам)</t>
    </r>
  </si>
  <si>
    <r>
      <t>Сведения о распределении прочих межбюджетных транфертов  бюджету Малокарачаевского муниципального района на приобретение здания для детского сада "Илячин",</t>
    </r>
    <r>
      <rPr>
        <b/>
        <i/>
        <sz val="14"/>
        <rFont val="Times New Roman"/>
        <family val="1"/>
        <charset val="204"/>
      </rPr>
      <t xml:space="preserve"> </t>
    </r>
    <r>
      <rPr>
        <b/>
        <sz val="14"/>
        <rFont val="Times New Roman"/>
        <family val="1"/>
        <charset val="204"/>
      </rPr>
      <t xml:space="preserve">предоставленной из бюджета Карачаево-Черкесской Республики в 2016 году  </t>
    </r>
  </si>
  <si>
    <r>
      <t>Сведения о распределении прочих межбюджетных трансфертов общего характера (депутатских),</t>
    </r>
    <r>
      <rPr>
        <b/>
        <i/>
        <sz val="9"/>
        <rFont val="Times New Roman"/>
        <family val="1"/>
        <charset val="204"/>
      </rPr>
      <t xml:space="preserve"> </t>
    </r>
    <r>
      <rPr>
        <b/>
        <sz val="9"/>
        <rFont val="Times New Roman"/>
        <family val="1"/>
        <charset val="204"/>
      </rPr>
      <t>предоставленных из бюджета Карачаево-Черкесской Республики в 2016 году,  по муниципальным образованиям</t>
    </r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</si>
</sst>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24">
    <font>
      <sz val="11"/>
      <color theme="1"/>
      <name val="Calibri"/>
      <family val="2"/>
      <scheme val="minor"/>
    </font>
    <font>
      <b/>
      <sz val="9"/>
      <color indexed="8"/>
      <name val="Times New Roman"/>
      <family val="1"/>
      <charset val="204"/>
    </font>
    <font>
      <sz val="9"/>
      <color indexed="8"/>
      <name val="Calibri"/>
      <family val="2"/>
    </font>
    <font>
      <sz val="11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1"/>
      <color indexed="10"/>
      <name val="Calibri"/>
      <family val="2"/>
    </font>
    <font>
      <b/>
      <sz val="14"/>
      <color indexed="8"/>
      <name val="Times New Roman"/>
      <family val="1"/>
      <charset val="204"/>
    </font>
    <font>
      <sz val="14"/>
      <color indexed="8"/>
      <name val="Calibri"/>
      <family val="2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4"/>
      <name val="Calibri"/>
      <family val="2"/>
    </font>
    <font>
      <sz val="11"/>
      <name val="Times New Roman"/>
      <family val="1"/>
      <charset val="204"/>
    </font>
    <font>
      <sz val="11"/>
      <name val="Calibri"/>
      <family val="2"/>
    </font>
    <font>
      <b/>
      <i/>
      <sz val="9"/>
      <name val="Times New Roman"/>
      <family val="1"/>
      <charset val="204"/>
    </font>
    <font>
      <sz val="9"/>
      <name val="Calibri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5"/>
      </left>
      <right/>
      <top/>
      <bottom/>
      <diagonal/>
    </border>
    <border>
      <left/>
      <right/>
      <top/>
      <bottom style="thin">
        <color indexed="55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3" fillId="0" borderId="0" xfId="0" applyFont="1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0" xfId="0" applyFont="1"/>
    <xf numFmtId="49" fontId="6" fillId="0" borderId="1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vertical="center" wrapText="1"/>
    </xf>
    <xf numFmtId="0" fontId="6" fillId="0" borderId="0" xfId="0" applyFont="1"/>
    <xf numFmtId="49" fontId="5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right"/>
    </xf>
    <xf numFmtId="164" fontId="0" fillId="0" borderId="0" xfId="0" applyNumberFormat="1" applyFont="1" applyAlignment="1">
      <alignment horizontal="right"/>
    </xf>
    <xf numFmtId="0" fontId="0" fillId="0" borderId="0" xfId="0" applyFont="1"/>
    <xf numFmtId="164" fontId="6" fillId="0" borderId="0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164" fontId="7" fillId="0" borderId="4" xfId="0" applyNumberFormat="1" applyFont="1" applyBorder="1" applyAlignment="1">
      <alignment horizontal="center" vertical="center" wrapText="1"/>
    </xf>
    <xf numFmtId="4" fontId="7" fillId="0" borderId="4" xfId="0" applyNumberFormat="1" applyFont="1" applyBorder="1" applyAlignment="1">
      <alignment horizontal="center" vertical="center" wrapText="1"/>
    </xf>
    <xf numFmtId="164" fontId="5" fillId="0" borderId="4" xfId="0" applyNumberFormat="1" applyFont="1" applyBorder="1" applyAlignment="1">
      <alignment horizontal="right" vertical="center"/>
    </xf>
    <xf numFmtId="49" fontId="6" fillId="0" borderId="3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vertical="center" wrapText="1"/>
    </xf>
    <xf numFmtId="164" fontId="8" fillId="0" borderId="4" xfId="0" applyNumberFormat="1" applyFont="1" applyBorder="1" applyAlignment="1">
      <alignment horizontal="center" wrapText="1"/>
    </xf>
    <xf numFmtId="4" fontId="9" fillId="0" borderId="4" xfId="0" applyNumberFormat="1" applyFont="1" applyBorder="1" applyAlignment="1">
      <alignment horizontal="center" vertical="top" wrapText="1"/>
    </xf>
    <xf numFmtId="164" fontId="6" fillId="0" borderId="4" xfId="0" applyNumberFormat="1" applyFont="1" applyBorder="1" applyAlignment="1">
      <alignment horizontal="right" vertical="center"/>
    </xf>
    <xf numFmtId="49" fontId="5" fillId="0" borderId="3" xfId="0" applyNumberFormat="1" applyFont="1" applyBorder="1" applyAlignment="1">
      <alignment horizontal="center" vertical="center"/>
    </xf>
    <xf numFmtId="164" fontId="7" fillId="0" borderId="4" xfId="0" applyNumberFormat="1" applyFont="1" applyBorder="1" applyAlignment="1">
      <alignment horizontal="center" vertical="center"/>
    </xf>
    <xf numFmtId="4" fontId="7" fillId="0" borderId="4" xfId="0" applyNumberFormat="1" applyFont="1" applyBorder="1" applyAlignment="1">
      <alignment horizontal="center" vertical="center"/>
    </xf>
    <xf numFmtId="164" fontId="6" fillId="0" borderId="4" xfId="0" applyNumberFormat="1" applyFont="1" applyBorder="1" applyAlignment="1">
      <alignment vertical="center" wrapText="1"/>
    </xf>
    <xf numFmtId="4" fontId="8" fillId="0" borderId="4" xfId="0" applyNumberFormat="1" applyFont="1" applyBorder="1" applyAlignment="1">
      <alignment horizontal="center" vertical="top" wrapText="1"/>
    </xf>
    <xf numFmtId="164" fontId="5" fillId="0" borderId="4" xfId="0" applyNumberFormat="1" applyFont="1" applyBorder="1" applyAlignment="1">
      <alignment vertical="center" wrapText="1"/>
    </xf>
    <xf numFmtId="164" fontId="0" fillId="0" borderId="0" xfId="0" applyNumberFormat="1" applyFont="1"/>
    <xf numFmtId="164" fontId="10" fillId="0" borderId="0" xfId="0" applyNumberFormat="1" applyFont="1" applyAlignment="1">
      <alignment horizontal="right"/>
    </xf>
    <xf numFmtId="164" fontId="10" fillId="0" borderId="0" xfId="0" applyNumberFormat="1" applyFont="1"/>
    <xf numFmtId="164" fontId="5" fillId="0" borderId="0" xfId="0" applyNumberFormat="1" applyFont="1"/>
    <xf numFmtId="164" fontId="6" fillId="0" borderId="0" xfId="0" applyNumberFormat="1" applyFont="1"/>
    <xf numFmtId="164" fontId="2" fillId="0" borderId="0" xfId="0" applyNumberFormat="1" applyFont="1" applyAlignment="1">
      <alignment horizontal="right"/>
    </xf>
    <xf numFmtId="0" fontId="2" fillId="0" borderId="0" xfId="0" applyFont="1"/>
    <xf numFmtId="164" fontId="4" fillId="0" borderId="1" xfId="0" applyNumberFormat="1" applyFont="1" applyBorder="1" applyAlignment="1">
      <alignment horizontal="right" vertical="center"/>
    </xf>
    <xf numFmtId="164" fontId="4" fillId="0" borderId="3" xfId="0" applyNumberFormat="1" applyFont="1" applyBorder="1" applyAlignment="1">
      <alignment horizontal="right" vertical="center"/>
    </xf>
    <xf numFmtId="0" fontId="13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vertical="center" wrapText="1"/>
    </xf>
    <xf numFmtId="164" fontId="14" fillId="0" borderId="1" xfId="0" applyNumberFormat="1" applyFont="1" applyBorder="1" applyAlignment="1">
      <alignment horizontal="right" vertical="center" wrapText="1"/>
    </xf>
    <xf numFmtId="49" fontId="15" fillId="0" borderId="1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vertical="center" wrapText="1"/>
    </xf>
    <xf numFmtId="164" fontId="15" fillId="0" borderId="1" xfId="0" applyNumberFormat="1" applyFont="1" applyBorder="1" applyAlignment="1">
      <alignment horizontal="right" vertical="center"/>
    </xf>
    <xf numFmtId="49" fontId="14" fillId="0" borderId="1" xfId="0" applyNumberFormat="1" applyFont="1" applyBorder="1" applyAlignment="1">
      <alignment horizontal="center" vertical="center"/>
    </xf>
    <xf numFmtId="164" fontId="14" fillId="0" borderId="1" xfId="0" applyNumberFormat="1" applyFont="1" applyBorder="1" applyAlignment="1">
      <alignment horizontal="right" vertical="center"/>
    </xf>
    <xf numFmtId="164" fontId="15" fillId="0" borderId="1" xfId="0" applyNumberFormat="1" applyFont="1" applyBorder="1" applyAlignment="1">
      <alignment vertical="center" wrapText="1"/>
    </xf>
    <xf numFmtId="164" fontId="14" fillId="0" borderId="1" xfId="0" applyNumberFormat="1" applyFont="1" applyBorder="1" applyAlignment="1">
      <alignment vertical="center" wrapText="1"/>
    </xf>
    <xf numFmtId="0" fontId="13" fillId="0" borderId="4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4" xfId="0" applyFont="1" applyBorder="1" applyAlignment="1">
      <alignment vertical="center" wrapText="1"/>
    </xf>
    <xf numFmtId="164" fontId="14" fillId="0" borderId="4" xfId="0" applyNumberFormat="1" applyFont="1" applyBorder="1" applyAlignment="1">
      <alignment horizontal="right" vertical="center" wrapText="1"/>
    </xf>
    <xf numFmtId="165" fontId="14" fillId="0" borderId="4" xfId="0" applyNumberFormat="1" applyFont="1" applyBorder="1" applyAlignment="1">
      <alignment horizontal="right" vertical="center" wrapText="1"/>
    </xf>
    <xf numFmtId="49" fontId="15" fillId="0" borderId="4" xfId="0" applyNumberFormat="1" applyFont="1" applyBorder="1" applyAlignment="1">
      <alignment horizontal="center" vertical="center"/>
    </xf>
    <xf numFmtId="0" fontId="15" fillId="0" borderId="4" xfId="0" applyFont="1" applyBorder="1" applyAlignment="1">
      <alignment vertical="center" wrapText="1"/>
    </xf>
    <xf numFmtId="164" fontId="15" fillId="0" borderId="4" xfId="0" applyNumberFormat="1" applyFont="1" applyBorder="1" applyAlignment="1">
      <alignment horizontal="right" vertical="center"/>
    </xf>
    <xf numFmtId="49" fontId="14" fillId="0" borderId="4" xfId="0" applyNumberFormat="1" applyFont="1" applyBorder="1" applyAlignment="1">
      <alignment horizontal="center" vertical="center"/>
    </xf>
    <xf numFmtId="164" fontId="14" fillId="0" borderId="4" xfId="0" applyNumberFormat="1" applyFont="1" applyBorder="1" applyAlignment="1">
      <alignment horizontal="right" vertical="center"/>
    </xf>
    <xf numFmtId="164" fontId="15" fillId="0" borderId="4" xfId="0" applyNumberFormat="1" applyFont="1" applyBorder="1" applyAlignment="1">
      <alignment vertical="center" wrapText="1"/>
    </xf>
    <xf numFmtId="164" fontId="14" fillId="0" borderId="4" xfId="0" applyNumberFormat="1" applyFont="1" applyBorder="1" applyAlignment="1">
      <alignment vertical="center" wrapText="1"/>
    </xf>
    <xf numFmtId="0" fontId="15" fillId="0" borderId="4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right" vertical="center" wrapText="1"/>
    </xf>
    <xf numFmtId="164" fontId="13" fillId="0" borderId="4" xfId="0" applyNumberFormat="1" applyFont="1" applyFill="1" applyBorder="1" applyAlignment="1">
      <alignment horizontal="right" vertical="center"/>
    </xf>
    <xf numFmtId="0" fontId="20" fillId="0" borderId="0" xfId="0" applyFont="1"/>
    <xf numFmtId="0" fontId="21" fillId="0" borderId="0" xfId="0" applyFont="1"/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right"/>
    </xf>
    <xf numFmtId="164" fontId="21" fillId="0" borderId="0" xfId="0" applyNumberFormat="1" applyFont="1" applyAlignment="1">
      <alignment horizontal="right"/>
    </xf>
    <xf numFmtId="0" fontId="21" fillId="0" borderId="0" xfId="0" applyFont="1"/>
    <xf numFmtId="0" fontId="6" fillId="0" borderId="1" xfId="0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right" vertical="center" wrapText="1"/>
    </xf>
    <xf numFmtId="164" fontId="5" fillId="0" borderId="1" xfId="0" applyNumberFormat="1" applyFont="1" applyBorder="1" applyAlignment="1">
      <alignment horizontal="right" vertical="center" wrapText="1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right"/>
    </xf>
    <xf numFmtId="164" fontId="21" fillId="0" borderId="0" xfId="0" applyNumberFormat="1" applyFont="1" applyAlignment="1">
      <alignment horizontal="right"/>
    </xf>
    <xf numFmtId="0" fontId="17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164" fontId="6" fillId="0" borderId="5" xfId="0" applyNumberFormat="1" applyFont="1" applyBorder="1" applyAlignment="1">
      <alignment horizontal="center" vertical="center" wrapText="1"/>
    </xf>
    <xf numFmtId="164" fontId="6" fillId="0" borderId="0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23" fillId="0" borderId="6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6"/>
  <sheetViews>
    <sheetView tabSelected="1" workbookViewId="0">
      <selection activeCell="G14" sqref="G14"/>
    </sheetView>
  </sheetViews>
  <sheetFormatPr defaultRowHeight="15"/>
  <cols>
    <col min="1" max="1" width="4.42578125" style="70" customWidth="1"/>
    <col min="2" max="2" width="24.5703125" style="69" customWidth="1"/>
    <col min="3" max="3" width="17.7109375" style="71" customWidth="1"/>
    <col min="4" max="4" width="17.85546875" style="71" customWidth="1"/>
    <col min="5" max="5" width="12.85546875" style="69" customWidth="1"/>
    <col min="6" max="6" width="13.42578125" style="69" customWidth="1"/>
    <col min="7" max="7" width="11.7109375" style="69" customWidth="1"/>
    <col min="8" max="16384" width="9.140625" style="69"/>
  </cols>
  <sheetData>
    <row r="1" spans="1:12" ht="84.75" customHeight="1">
      <c r="A1" s="80" t="s">
        <v>96</v>
      </c>
      <c r="B1" s="81"/>
      <c r="C1" s="81"/>
      <c r="D1" s="81"/>
      <c r="E1" s="81"/>
      <c r="F1" s="81"/>
      <c r="G1" s="81"/>
      <c r="H1" s="68"/>
      <c r="I1" s="68"/>
      <c r="J1" s="68"/>
    </row>
    <row r="2" spans="1:12" ht="110.25">
      <c r="A2" s="65" t="s">
        <v>0</v>
      </c>
      <c r="B2" s="65" t="s">
        <v>1</v>
      </c>
      <c r="C2" s="65" t="s">
        <v>2</v>
      </c>
      <c r="D2" s="65" t="s">
        <v>3</v>
      </c>
      <c r="E2" s="65" t="s">
        <v>4</v>
      </c>
      <c r="F2" s="65" t="s">
        <v>5</v>
      </c>
      <c r="G2" s="65" t="s">
        <v>6</v>
      </c>
      <c r="H2" s="68"/>
      <c r="I2" s="15"/>
      <c r="J2" s="82"/>
      <c r="K2" s="83"/>
      <c r="L2" s="83"/>
    </row>
    <row r="3" spans="1:12" s="4" customFormat="1" ht="31.5">
      <c r="A3" s="54"/>
      <c r="B3" s="55" t="s">
        <v>7</v>
      </c>
      <c r="C3" s="56">
        <f>C4</f>
        <v>35000</v>
      </c>
      <c r="D3" s="56">
        <f>D4</f>
        <v>35000</v>
      </c>
      <c r="E3" s="56">
        <f>E4</f>
        <v>35000</v>
      </c>
      <c r="F3" s="62">
        <f>E3/C3*100</f>
        <v>100</v>
      </c>
      <c r="G3" s="62">
        <f>E3/D3*100</f>
        <v>100</v>
      </c>
    </row>
    <row r="4" spans="1:12" s="7" customFormat="1" ht="31.5">
      <c r="A4" s="58" t="s">
        <v>8</v>
      </c>
      <c r="B4" s="63" t="s">
        <v>9</v>
      </c>
      <c r="C4" s="60">
        <v>35000</v>
      </c>
      <c r="D4" s="60">
        <v>35000</v>
      </c>
      <c r="E4" s="60">
        <v>35000</v>
      </c>
      <c r="F4" s="60">
        <f>E4/C4*100</f>
        <v>100</v>
      </c>
      <c r="G4" s="60">
        <f>E4/D4*100</f>
        <v>100</v>
      </c>
    </row>
    <row r="5" spans="1:12" s="4" customFormat="1" ht="15.75">
      <c r="A5" s="61"/>
      <c r="B5" s="64" t="s">
        <v>10</v>
      </c>
      <c r="C5" s="62">
        <f>C3</f>
        <v>35000</v>
      </c>
      <c r="D5" s="62">
        <f>D3</f>
        <v>35000</v>
      </c>
      <c r="E5" s="62">
        <f>E3</f>
        <v>35000</v>
      </c>
      <c r="F5" s="62">
        <f>E5/C5*100</f>
        <v>100</v>
      </c>
      <c r="G5" s="62">
        <f>E5/D5*100</f>
        <v>100</v>
      </c>
    </row>
    <row r="6" spans="1:12">
      <c r="D6" s="72"/>
    </row>
  </sheetData>
  <mergeCells count="2">
    <mergeCell ref="A1:G1"/>
    <mergeCell ref="J2:L2"/>
  </mergeCells>
  <phoneticPr fontId="0" type="noConversion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8"/>
  <sheetViews>
    <sheetView workbookViewId="0">
      <selection activeCell="K14" sqref="K14"/>
    </sheetView>
  </sheetViews>
  <sheetFormatPr defaultRowHeight="15"/>
  <cols>
    <col min="1" max="1" width="4.42578125" style="10" customWidth="1"/>
    <col min="2" max="2" width="24.5703125" customWidth="1"/>
    <col min="3" max="3" width="17.7109375" style="11" customWidth="1"/>
    <col min="4" max="4" width="17.85546875" style="11" customWidth="1"/>
    <col min="5" max="5" width="12.85546875" style="13" customWidth="1"/>
    <col min="6" max="6" width="13.28515625" style="13" customWidth="1"/>
    <col min="7" max="7" width="11.7109375" style="13" customWidth="1"/>
  </cols>
  <sheetData>
    <row r="1" spans="1:10" ht="98.25" customHeight="1">
      <c r="A1" s="84" t="s">
        <v>94</v>
      </c>
      <c r="B1" s="85"/>
      <c r="C1" s="85"/>
      <c r="D1" s="85"/>
      <c r="E1" s="85"/>
      <c r="F1" s="85"/>
      <c r="G1" s="85"/>
      <c r="H1" s="1"/>
      <c r="I1" s="1"/>
      <c r="J1" s="1"/>
    </row>
    <row r="2" spans="1:10" ht="110.25">
      <c r="A2" s="53" t="s">
        <v>0</v>
      </c>
      <c r="B2" s="53" t="s">
        <v>1</v>
      </c>
      <c r="C2" s="53" t="s">
        <v>2</v>
      </c>
      <c r="D2" s="53" t="s">
        <v>3</v>
      </c>
      <c r="E2" s="53" t="s">
        <v>4</v>
      </c>
      <c r="F2" s="53" t="s">
        <v>5</v>
      </c>
      <c r="G2" s="53" t="s">
        <v>6</v>
      </c>
      <c r="H2" s="1"/>
      <c r="I2" s="1"/>
      <c r="J2" s="1"/>
    </row>
    <row r="3" spans="1:10" s="4" customFormat="1" ht="15.75">
      <c r="A3" s="54"/>
      <c r="B3" s="55" t="s">
        <v>12</v>
      </c>
      <c r="C3" s="56">
        <f>C4+C5</f>
        <v>0</v>
      </c>
      <c r="D3" s="56">
        <f>D4+D5</f>
        <v>0</v>
      </c>
      <c r="E3" s="56">
        <f>E4+E5</f>
        <v>0</v>
      </c>
      <c r="F3" s="62">
        <v>0</v>
      </c>
      <c r="G3" s="62">
        <v>0</v>
      </c>
    </row>
    <row r="4" spans="1:10" s="7" customFormat="1" ht="31.5">
      <c r="A4" s="58" t="s">
        <v>8</v>
      </c>
      <c r="B4" s="59" t="s">
        <v>13</v>
      </c>
      <c r="C4" s="60">
        <v>0</v>
      </c>
      <c r="D4" s="60">
        <v>0</v>
      </c>
      <c r="E4" s="60">
        <v>0</v>
      </c>
      <c r="F4" s="62">
        <v>0</v>
      </c>
      <c r="G4" s="62">
        <v>0</v>
      </c>
    </row>
    <row r="5" spans="1:10" s="7" customFormat="1" ht="31.5">
      <c r="A5" s="58" t="s">
        <v>76</v>
      </c>
      <c r="B5" s="59" t="s">
        <v>14</v>
      </c>
      <c r="C5" s="60"/>
      <c r="D5" s="60"/>
      <c r="E5" s="60"/>
      <c r="F5" s="62">
        <v>0</v>
      </c>
      <c r="G5" s="62">
        <v>0</v>
      </c>
    </row>
    <row r="6" spans="1:10" s="4" customFormat="1" ht="31.5">
      <c r="A6" s="61"/>
      <c r="B6" s="55" t="s">
        <v>7</v>
      </c>
      <c r="C6" s="62">
        <f>SUM(C7:C16)</f>
        <v>0</v>
      </c>
      <c r="D6" s="62">
        <v>10064.799999999999</v>
      </c>
      <c r="E6" s="62">
        <f>SUM(E7:E16)</f>
        <v>10064.799999999999</v>
      </c>
      <c r="F6" s="62">
        <v>0</v>
      </c>
      <c r="G6" s="62">
        <f>E6/D6*100</f>
        <v>100</v>
      </c>
    </row>
    <row r="7" spans="1:10" s="7" customFormat="1" ht="15.75">
      <c r="A7" s="58" t="s">
        <v>15</v>
      </c>
      <c r="B7" s="59" t="s">
        <v>77</v>
      </c>
      <c r="C7" s="60">
        <v>0</v>
      </c>
      <c r="D7" s="60">
        <v>0</v>
      </c>
      <c r="E7" s="60">
        <v>1490</v>
      </c>
      <c r="F7" s="62">
        <v>0</v>
      </c>
      <c r="G7" s="60">
        <v>0</v>
      </c>
    </row>
    <row r="8" spans="1:10" s="7" customFormat="1" ht="31.5">
      <c r="A8" s="58" t="s">
        <v>17</v>
      </c>
      <c r="B8" s="63" t="s">
        <v>78</v>
      </c>
      <c r="C8" s="60">
        <v>0</v>
      </c>
      <c r="D8" s="60">
        <v>0</v>
      </c>
      <c r="E8" s="60">
        <v>500</v>
      </c>
      <c r="F8" s="62">
        <v>0</v>
      </c>
      <c r="G8" s="60">
        <v>0</v>
      </c>
    </row>
    <row r="9" spans="1:10" s="7" customFormat="1" ht="15.75">
      <c r="A9" s="58" t="s">
        <v>19</v>
      </c>
      <c r="B9" s="63" t="s">
        <v>79</v>
      </c>
      <c r="C9" s="60">
        <v>0</v>
      </c>
      <c r="D9" s="60">
        <v>0</v>
      </c>
      <c r="E9" s="60">
        <v>0</v>
      </c>
      <c r="F9" s="62">
        <v>0</v>
      </c>
      <c r="G9" s="60">
        <v>0</v>
      </c>
    </row>
    <row r="10" spans="1:10" s="7" customFormat="1" ht="15.75">
      <c r="A10" s="58" t="s">
        <v>21</v>
      </c>
      <c r="B10" s="63" t="s">
        <v>80</v>
      </c>
      <c r="C10" s="60">
        <v>0</v>
      </c>
      <c r="D10" s="60">
        <v>0</v>
      </c>
      <c r="E10" s="60">
        <v>0</v>
      </c>
      <c r="F10" s="62">
        <v>0</v>
      </c>
      <c r="G10" s="60">
        <v>0</v>
      </c>
    </row>
    <row r="11" spans="1:10" s="7" customFormat="1" ht="31.5">
      <c r="A11" s="58" t="s">
        <v>23</v>
      </c>
      <c r="B11" s="63" t="s">
        <v>9</v>
      </c>
      <c r="C11" s="60">
        <v>0</v>
      </c>
      <c r="D11" s="60">
        <v>0</v>
      </c>
      <c r="E11" s="60">
        <v>5410</v>
      </c>
      <c r="F11" s="62">
        <v>0</v>
      </c>
      <c r="G11" s="60">
        <v>0</v>
      </c>
    </row>
    <row r="12" spans="1:10" s="7" customFormat="1" ht="15.75">
      <c r="A12" s="58" t="s">
        <v>25</v>
      </c>
      <c r="B12" s="63" t="s">
        <v>81</v>
      </c>
      <c r="C12" s="60">
        <v>0</v>
      </c>
      <c r="D12" s="60">
        <v>0</v>
      </c>
      <c r="E12" s="60">
        <v>0</v>
      </c>
      <c r="F12" s="62">
        <v>0</v>
      </c>
      <c r="G12" s="60">
        <v>0</v>
      </c>
    </row>
    <row r="13" spans="1:10" s="7" customFormat="1" ht="15.75">
      <c r="A13" s="58" t="s">
        <v>27</v>
      </c>
      <c r="B13" s="63" t="s">
        <v>82</v>
      </c>
      <c r="C13" s="60">
        <v>0</v>
      </c>
      <c r="D13" s="60">
        <v>0</v>
      </c>
      <c r="E13" s="60">
        <v>0</v>
      </c>
      <c r="F13" s="62">
        <v>0</v>
      </c>
      <c r="G13" s="60">
        <v>0</v>
      </c>
    </row>
    <row r="14" spans="1:10" s="7" customFormat="1" ht="15.75">
      <c r="A14" s="58" t="s">
        <v>29</v>
      </c>
      <c r="B14" s="63" t="s">
        <v>83</v>
      </c>
      <c r="C14" s="60">
        <v>0</v>
      </c>
      <c r="D14" s="60">
        <v>0</v>
      </c>
      <c r="E14" s="60">
        <v>723.8</v>
      </c>
      <c r="F14" s="62">
        <v>0</v>
      </c>
      <c r="G14" s="60">
        <v>0</v>
      </c>
    </row>
    <row r="15" spans="1:10" s="7" customFormat="1" ht="31.5">
      <c r="A15" s="58" t="s">
        <v>31</v>
      </c>
      <c r="B15" s="63" t="s">
        <v>84</v>
      </c>
      <c r="C15" s="60">
        <v>0</v>
      </c>
      <c r="D15" s="60">
        <v>0</v>
      </c>
      <c r="E15" s="60">
        <v>100</v>
      </c>
      <c r="F15" s="62">
        <v>0</v>
      </c>
      <c r="G15" s="60">
        <v>0</v>
      </c>
    </row>
    <row r="16" spans="1:10" s="7" customFormat="1" ht="15.75">
      <c r="A16" s="58" t="s">
        <v>33</v>
      </c>
      <c r="B16" s="63" t="s">
        <v>85</v>
      </c>
      <c r="C16" s="60">
        <v>0</v>
      </c>
      <c r="D16" s="60">
        <v>0</v>
      </c>
      <c r="E16" s="60">
        <v>1841</v>
      </c>
      <c r="F16" s="62">
        <v>0</v>
      </c>
      <c r="G16" s="60">
        <v>0</v>
      </c>
    </row>
    <row r="17" spans="1:7" s="4" customFormat="1" ht="15.75">
      <c r="A17" s="61"/>
      <c r="B17" s="64" t="s">
        <v>10</v>
      </c>
      <c r="C17" s="62">
        <f>C4+C5+C7+C8+C9+C10+C11+C12+C13+C14+C15+C16</f>
        <v>0</v>
      </c>
      <c r="D17" s="62">
        <v>10064.799999999999</v>
      </c>
      <c r="E17" s="62">
        <f>E4+E5+E7+E8+E9+E10+E11+E12+E13+E14+E15+E16</f>
        <v>10064.799999999999</v>
      </c>
      <c r="F17" s="62">
        <v>0</v>
      </c>
      <c r="G17" s="62">
        <f>E17/D17*100</f>
        <v>100</v>
      </c>
    </row>
    <row r="18" spans="1:7">
      <c r="D18" s="12"/>
    </row>
  </sheetData>
  <mergeCells count="1">
    <mergeCell ref="A1:G1"/>
  </mergeCells>
  <phoneticPr fontId="0" type="noConversion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18"/>
  <sheetViews>
    <sheetView topLeftCell="A4" workbookViewId="0">
      <selection activeCell="K16" sqref="K16"/>
    </sheetView>
  </sheetViews>
  <sheetFormatPr defaultRowHeight="80.25" customHeight="1"/>
  <cols>
    <col min="1" max="1" width="4.42578125" style="10" customWidth="1"/>
    <col min="2" max="2" width="24.5703125" customWidth="1"/>
    <col min="3" max="3" width="17.7109375" style="11" customWidth="1"/>
    <col min="4" max="4" width="17.85546875" style="11" customWidth="1"/>
    <col min="5" max="5" width="12.85546875" style="13" customWidth="1"/>
    <col min="6" max="6" width="13.28515625" style="13" customWidth="1"/>
    <col min="7" max="7" width="11.7109375" style="13" customWidth="1"/>
  </cols>
  <sheetData>
    <row r="1" spans="1:10" ht="96" customHeight="1">
      <c r="A1" s="90" t="s">
        <v>95</v>
      </c>
      <c r="B1" s="91"/>
      <c r="C1" s="91"/>
      <c r="D1" s="91"/>
      <c r="E1" s="91"/>
      <c r="F1" s="91"/>
      <c r="G1" s="91"/>
      <c r="H1" s="1"/>
      <c r="I1" s="1"/>
      <c r="J1" s="1"/>
    </row>
    <row r="2" spans="1:10" ht="103.5" customHeight="1">
      <c r="A2" s="42" t="s">
        <v>0</v>
      </c>
      <c r="B2" s="42" t="s">
        <v>1</v>
      </c>
      <c r="C2" s="42" t="s">
        <v>2</v>
      </c>
      <c r="D2" s="42" t="s">
        <v>3</v>
      </c>
      <c r="E2" s="42" t="s">
        <v>4</v>
      </c>
      <c r="F2" s="42" t="s">
        <v>5</v>
      </c>
      <c r="G2" s="42" t="s">
        <v>6</v>
      </c>
      <c r="H2" s="1"/>
      <c r="I2" s="1"/>
      <c r="J2" s="1"/>
    </row>
    <row r="3" spans="1:10" s="4" customFormat="1" ht="34.5" customHeight="1">
      <c r="A3" s="43"/>
      <c r="B3" s="44" t="s">
        <v>12</v>
      </c>
      <c r="C3" s="45">
        <f>C4+C5</f>
        <v>0</v>
      </c>
      <c r="D3" s="45">
        <f>D4+D5</f>
        <v>0</v>
      </c>
      <c r="E3" s="45">
        <f>E4+E5</f>
        <v>0</v>
      </c>
      <c r="F3" s="50">
        <v>0</v>
      </c>
      <c r="G3" s="50">
        <v>0</v>
      </c>
    </row>
    <row r="4" spans="1:10" s="7" customFormat="1" ht="44.25" customHeight="1">
      <c r="A4" s="46" t="s">
        <v>8</v>
      </c>
      <c r="B4" s="47" t="s">
        <v>13</v>
      </c>
      <c r="C4" s="48">
        <v>0</v>
      </c>
      <c r="D4" s="48">
        <v>0</v>
      </c>
      <c r="E4" s="48">
        <v>0</v>
      </c>
      <c r="F4" s="48">
        <v>0</v>
      </c>
      <c r="G4" s="50">
        <v>0</v>
      </c>
    </row>
    <row r="5" spans="1:10" s="7" customFormat="1" ht="30" customHeight="1">
      <c r="A5" s="46" t="s">
        <v>76</v>
      </c>
      <c r="B5" s="47" t="s">
        <v>14</v>
      </c>
      <c r="C5" s="48"/>
      <c r="D5" s="48"/>
      <c r="E5" s="48"/>
      <c r="F5" s="48">
        <v>0</v>
      </c>
      <c r="G5" s="50">
        <v>0</v>
      </c>
    </row>
    <row r="6" spans="1:10" s="4" customFormat="1" ht="34.5" customHeight="1">
      <c r="A6" s="49"/>
      <c r="B6" s="44" t="s">
        <v>7</v>
      </c>
      <c r="C6" s="50">
        <f>SUM(C7:C16)</f>
        <v>0</v>
      </c>
      <c r="D6" s="50">
        <v>13085.5</v>
      </c>
      <c r="E6" s="50">
        <f>SUM(E7:E16)</f>
        <v>13085.5</v>
      </c>
      <c r="F6" s="48">
        <v>0</v>
      </c>
      <c r="G6" s="50">
        <f>E6/D6*100</f>
        <v>100</v>
      </c>
    </row>
    <row r="7" spans="1:10" s="7" customFormat="1" ht="30" customHeight="1">
      <c r="A7" s="46" t="s">
        <v>15</v>
      </c>
      <c r="B7" s="47" t="s">
        <v>77</v>
      </c>
      <c r="C7" s="48">
        <v>0</v>
      </c>
      <c r="D7" s="48">
        <v>0</v>
      </c>
      <c r="E7" s="48">
        <v>0</v>
      </c>
      <c r="F7" s="48">
        <v>0</v>
      </c>
      <c r="G7" s="48">
        <v>0</v>
      </c>
    </row>
    <row r="8" spans="1:10" s="7" customFormat="1" ht="24" customHeight="1">
      <c r="A8" s="46" t="s">
        <v>17</v>
      </c>
      <c r="B8" s="51" t="s">
        <v>78</v>
      </c>
      <c r="C8" s="48">
        <v>0</v>
      </c>
      <c r="D8" s="48">
        <v>0</v>
      </c>
      <c r="E8" s="48">
        <v>11485.5</v>
      </c>
      <c r="F8" s="48">
        <v>0</v>
      </c>
      <c r="G8" s="48">
        <v>0</v>
      </c>
    </row>
    <row r="9" spans="1:10" s="7" customFormat="1" ht="27.75" customHeight="1">
      <c r="A9" s="46" t="s">
        <v>19</v>
      </c>
      <c r="B9" s="51" t="s">
        <v>79</v>
      </c>
      <c r="C9" s="48">
        <v>0</v>
      </c>
      <c r="D9" s="48">
        <v>0</v>
      </c>
      <c r="E9" s="48">
        <v>0</v>
      </c>
      <c r="F9" s="48">
        <v>0</v>
      </c>
      <c r="G9" s="48">
        <v>0</v>
      </c>
    </row>
    <row r="10" spans="1:10" s="7" customFormat="1" ht="23.25" customHeight="1">
      <c r="A10" s="46" t="s">
        <v>21</v>
      </c>
      <c r="B10" s="51" t="s">
        <v>80</v>
      </c>
      <c r="C10" s="48">
        <v>0</v>
      </c>
      <c r="D10" s="48">
        <v>0</v>
      </c>
      <c r="E10" s="48">
        <v>0</v>
      </c>
      <c r="F10" s="48">
        <v>0</v>
      </c>
      <c r="G10" s="48">
        <v>0</v>
      </c>
    </row>
    <row r="11" spans="1:10" s="7" customFormat="1" ht="33" customHeight="1">
      <c r="A11" s="46" t="s">
        <v>23</v>
      </c>
      <c r="B11" s="51" t="s">
        <v>9</v>
      </c>
      <c r="C11" s="48">
        <v>0</v>
      </c>
      <c r="D11" s="48">
        <v>0</v>
      </c>
      <c r="E11" s="48">
        <v>0</v>
      </c>
      <c r="F11" s="48">
        <v>0</v>
      </c>
      <c r="G11" s="48">
        <v>0</v>
      </c>
    </row>
    <row r="12" spans="1:10" s="7" customFormat="1" ht="34.5" customHeight="1">
      <c r="A12" s="46" t="s">
        <v>25</v>
      </c>
      <c r="B12" s="51" t="s">
        <v>81</v>
      </c>
      <c r="C12" s="48">
        <v>0</v>
      </c>
      <c r="D12" s="48">
        <v>0</v>
      </c>
      <c r="E12" s="48">
        <v>0</v>
      </c>
      <c r="F12" s="48">
        <v>0</v>
      </c>
      <c r="G12" s="48">
        <v>0</v>
      </c>
    </row>
    <row r="13" spans="1:10" s="7" customFormat="1" ht="27" customHeight="1">
      <c r="A13" s="46" t="s">
        <v>27</v>
      </c>
      <c r="B13" s="51" t="s">
        <v>82</v>
      </c>
      <c r="C13" s="48">
        <v>0</v>
      </c>
      <c r="D13" s="48">
        <v>0</v>
      </c>
      <c r="E13" s="48">
        <v>0</v>
      </c>
      <c r="F13" s="48">
        <v>0</v>
      </c>
      <c r="G13" s="48">
        <v>0</v>
      </c>
    </row>
    <row r="14" spans="1:10" s="7" customFormat="1" ht="26.25" customHeight="1">
      <c r="A14" s="46" t="s">
        <v>29</v>
      </c>
      <c r="B14" s="51" t="s">
        <v>83</v>
      </c>
      <c r="C14" s="48">
        <v>0</v>
      </c>
      <c r="D14" s="48">
        <v>0</v>
      </c>
      <c r="E14" s="48">
        <v>1600</v>
      </c>
      <c r="F14" s="48">
        <v>0</v>
      </c>
      <c r="G14" s="48">
        <v>0</v>
      </c>
    </row>
    <row r="15" spans="1:10" s="7" customFormat="1" ht="30.75" customHeight="1">
      <c r="A15" s="46" t="s">
        <v>31</v>
      </c>
      <c r="B15" s="51" t="s">
        <v>84</v>
      </c>
      <c r="C15" s="48">
        <v>0</v>
      </c>
      <c r="D15" s="48">
        <v>0</v>
      </c>
      <c r="E15" s="48">
        <v>0</v>
      </c>
      <c r="F15" s="48">
        <v>0</v>
      </c>
      <c r="G15" s="48">
        <v>0</v>
      </c>
    </row>
    <row r="16" spans="1:10" s="7" customFormat="1" ht="30" customHeight="1">
      <c r="A16" s="46" t="s">
        <v>33</v>
      </c>
      <c r="B16" s="51" t="s">
        <v>85</v>
      </c>
      <c r="C16" s="48">
        <v>0</v>
      </c>
      <c r="D16" s="48">
        <v>0</v>
      </c>
      <c r="E16" s="48">
        <v>0</v>
      </c>
      <c r="F16" s="48">
        <v>0</v>
      </c>
      <c r="G16" s="48">
        <v>0</v>
      </c>
    </row>
    <row r="17" spans="1:7" s="4" customFormat="1" ht="21" customHeight="1">
      <c r="A17" s="49"/>
      <c r="B17" s="52" t="s">
        <v>10</v>
      </c>
      <c r="C17" s="50">
        <f>C4+C5+C7+C8+C9+C10+C11+C12+C13+C14+C15+C16</f>
        <v>0</v>
      </c>
      <c r="D17" s="50">
        <v>13085.5</v>
      </c>
      <c r="E17" s="50">
        <f>E4+E5+E7+E8+E9+E10+E11+E12+E13+E14+E15+E16</f>
        <v>13085.5</v>
      </c>
      <c r="F17" s="48">
        <v>0</v>
      </c>
      <c r="G17" s="50">
        <f>E17/D17*100</f>
        <v>100</v>
      </c>
    </row>
    <row r="18" spans="1:7" ht="80.25" customHeight="1">
      <c r="D18" s="12"/>
    </row>
  </sheetData>
  <mergeCells count="1">
    <mergeCell ref="A1:G1"/>
  </mergeCells>
  <phoneticPr fontId="0" type="noConversion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2"/>
  <sheetViews>
    <sheetView workbookViewId="0">
      <selection activeCell="K6" sqref="K6"/>
    </sheetView>
  </sheetViews>
  <sheetFormatPr defaultRowHeight="15"/>
  <cols>
    <col min="1" max="1" width="4.42578125" style="10" customWidth="1"/>
    <col min="2" max="2" width="24.5703125" customWidth="1"/>
    <col min="3" max="3" width="17.7109375" style="11" customWidth="1"/>
    <col min="4" max="4" width="13.7109375" style="11" customWidth="1"/>
    <col min="5" max="5" width="12.85546875" style="13" customWidth="1"/>
    <col min="6" max="7" width="11.7109375" style="13" customWidth="1"/>
  </cols>
  <sheetData>
    <row r="1" spans="1:11" ht="59.25" customHeight="1">
      <c r="A1" s="84" t="s">
        <v>86</v>
      </c>
      <c r="B1" s="85"/>
      <c r="C1" s="85"/>
      <c r="D1" s="85"/>
      <c r="E1" s="85"/>
      <c r="F1" s="85"/>
      <c r="G1" s="85"/>
      <c r="H1" s="1"/>
      <c r="I1" s="1"/>
      <c r="J1" s="1"/>
    </row>
    <row r="2" spans="1:11" ht="157.5">
      <c r="A2" s="65" t="s">
        <v>0</v>
      </c>
      <c r="B2" s="65" t="s">
        <v>1</v>
      </c>
      <c r="C2" s="65" t="s">
        <v>2</v>
      </c>
      <c r="D2" s="65" t="s">
        <v>87</v>
      </c>
      <c r="E2" s="65" t="s">
        <v>4</v>
      </c>
      <c r="F2" s="65" t="s">
        <v>88</v>
      </c>
      <c r="G2" s="65" t="s">
        <v>6</v>
      </c>
      <c r="H2" s="1"/>
      <c r="I2" s="1"/>
      <c r="J2" s="1"/>
    </row>
    <row r="3" spans="1:11" s="4" customFormat="1" ht="15.75">
      <c r="A3" s="54"/>
      <c r="B3" s="55" t="s">
        <v>12</v>
      </c>
      <c r="C3" s="56">
        <f>C4+C5</f>
        <v>948.3</v>
      </c>
      <c r="D3" s="56">
        <f>D4+D5</f>
        <v>948.3</v>
      </c>
      <c r="E3" s="56">
        <f>E4+E5</f>
        <v>948.3</v>
      </c>
      <c r="F3" s="57">
        <f>E3/C3*100</f>
        <v>100</v>
      </c>
      <c r="G3" s="56">
        <f>E3/D3*100</f>
        <v>100</v>
      </c>
      <c r="H3" s="36"/>
    </row>
    <row r="4" spans="1:11" s="7" customFormat="1" ht="31.5">
      <c r="A4" s="58" t="s">
        <v>8</v>
      </c>
      <c r="B4" s="59" t="s">
        <v>13</v>
      </c>
      <c r="C4" s="60">
        <v>665.5</v>
      </c>
      <c r="D4" s="60">
        <v>665.5</v>
      </c>
      <c r="E4" s="60">
        <v>665.5</v>
      </c>
      <c r="F4" s="57">
        <f t="shared" ref="F4:F17" si="0">E4/C4*100</f>
        <v>100</v>
      </c>
      <c r="G4" s="56">
        <f t="shared" ref="G4:G17" si="1">E4/D4*100</f>
        <v>100</v>
      </c>
      <c r="H4" s="37"/>
    </row>
    <row r="5" spans="1:11" s="7" customFormat="1" ht="31.5">
      <c r="A5" s="58" t="s">
        <v>76</v>
      </c>
      <c r="B5" s="59" t="s">
        <v>14</v>
      </c>
      <c r="C5" s="60">
        <v>282.8</v>
      </c>
      <c r="D5" s="60">
        <v>282.8</v>
      </c>
      <c r="E5" s="60">
        <v>282.8</v>
      </c>
      <c r="F5" s="57">
        <f t="shared" si="0"/>
        <v>100</v>
      </c>
      <c r="G5" s="56">
        <f t="shared" si="1"/>
        <v>100</v>
      </c>
      <c r="H5" s="37"/>
    </row>
    <row r="6" spans="1:11" s="4" customFormat="1" ht="31.5">
      <c r="A6" s="61"/>
      <c r="B6" s="55" t="s">
        <v>7</v>
      </c>
      <c r="C6" s="62">
        <f>SUM(C7:C16)</f>
        <v>2051.7000000000003</v>
      </c>
      <c r="D6" s="62">
        <f>SUM(D7:D16)</f>
        <v>2147.6</v>
      </c>
      <c r="E6" s="62">
        <f>SUM(E7:E16)</f>
        <v>2145</v>
      </c>
      <c r="F6" s="57">
        <f t="shared" si="0"/>
        <v>104.5474484573768</v>
      </c>
      <c r="G6" s="56">
        <f t="shared" si="1"/>
        <v>99.878934624697337</v>
      </c>
      <c r="H6" s="36"/>
      <c r="K6" s="36"/>
    </row>
    <row r="7" spans="1:11" s="7" customFormat="1" ht="15.75">
      <c r="A7" s="58" t="s">
        <v>15</v>
      </c>
      <c r="B7" s="59" t="s">
        <v>77</v>
      </c>
      <c r="C7" s="60">
        <v>121.2</v>
      </c>
      <c r="D7" s="60">
        <v>121.2</v>
      </c>
      <c r="E7" s="60">
        <v>118.6</v>
      </c>
      <c r="F7" s="57">
        <f t="shared" si="0"/>
        <v>97.854785478547839</v>
      </c>
      <c r="G7" s="56">
        <f t="shared" si="1"/>
        <v>97.854785478547839</v>
      </c>
      <c r="H7" s="37"/>
    </row>
    <row r="8" spans="1:11" s="7" customFormat="1" ht="31.5">
      <c r="A8" s="58" t="s">
        <v>17</v>
      </c>
      <c r="B8" s="63" t="s">
        <v>78</v>
      </c>
      <c r="C8" s="60">
        <v>113</v>
      </c>
      <c r="D8" s="60">
        <v>113</v>
      </c>
      <c r="E8" s="60">
        <v>113</v>
      </c>
      <c r="F8" s="57">
        <f t="shared" si="0"/>
        <v>100</v>
      </c>
      <c r="G8" s="56">
        <f t="shared" si="1"/>
        <v>100</v>
      </c>
      <c r="H8" s="37"/>
    </row>
    <row r="9" spans="1:11" s="7" customFormat="1" ht="15.75">
      <c r="A9" s="58" t="s">
        <v>19</v>
      </c>
      <c r="B9" s="63" t="s">
        <v>79</v>
      </c>
      <c r="C9" s="60">
        <v>298.8</v>
      </c>
      <c r="D9" s="60">
        <v>276.7</v>
      </c>
      <c r="E9" s="60">
        <v>276.7</v>
      </c>
      <c r="F9" s="57">
        <f t="shared" si="0"/>
        <v>92.603748326639888</v>
      </c>
      <c r="G9" s="56">
        <f t="shared" si="1"/>
        <v>100</v>
      </c>
      <c r="H9" s="37"/>
    </row>
    <row r="10" spans="1:11" s="7" customFormat="1" ht="15.75">
      <c r="A10" s="58" t="s">
        <v>21</v>
      </c>
      <c r="B10" s="63" t="s">
        <v>80</v>
      </c>
      <c r="C10" s="60">
        <v>234.2</v>
      </c>
      <c r="D10" s="60">
        <v>234.2</v>
      </c>
      <c r="E10" s="60">
        <v>234.2</v>
      </c>
      <c r="F10" s="57">
        <f t="shared" si="0"/>
        <v>100</v>
      </c>
      <c r="G10" s="56">
        <f t="shared" si="1"/>
        <v>100</v>
      </c>
      <c r="H10" s="37"/>
    </row>
    <row r="11" spans="1:11" s="7" customFormat="1" ht="31.5">
      <c r="A11" s="58" t="s">
        <v>23</v>
      </c>
      <c r="B11" s="63" t="s">
        <v>9</v>
      </c>
      <c r="C11" s="60">
        <v>347.3</v>
      </c>
      <c r="D11" s="60">
        <v>423</v>
      </c>
      <c r="E11" s="60">
        <v>423</v>
      </c>
      <c r="F11" s="57">
        <f t="shared" si="0"/>
        <v>121.79671753527211</v>
      </c>
      <c r="G11" s="56">
        <f t="shared" si="1"/>
        <v>100</v>
      </c>
      <c r="H11" s="37"/>
    </row>
    <row r="12" spans="1:11" s="7" customFormat="1" ht="15.75">
      <c r="A12" s="58" t="s">
        <v>25</v>
      </c>
      <c r="B12" s="63" t="s">
        <v>81</v>
      </c>
      <c r="C12" s="60">
        <v>97</v>
      </c>
      <c r="D12" s="60">
        <v>97</v>
      </c>
      <c r="E12" s="60">
        <v>97</v>
      </c>
      <c r="F12" s="57">
        <f t="shared" si="0"/>
        <v>100</v>
      </c>
      <c r="G12" s="56">
        <f t="shared" si="1"/>
        <v>100</v>
      </c>
      <c r="H12" s="37"/>
    </row>
    <row r="13" spans="1:11" s="7" customFormat="1" ht="15.75">
      <c r="A13" s="58" t="s">
        <v>27</v>
      </c>
      <c r="B13" s="63" t="s">
        <v>82</v>
      </c>
      <c r="C13" s="60">
        <v>193.9</v>
      </c>
      <c r="D13" s="60">
        <v>212.6</v>
      </c>
      <c r="E13" s="60">
        <v>212.6</v>
      </c>
      <c r="F13" s="57">
        <f t="shared" si="0"/>
        <v>109.64414646725116</v>
      </c>
      <c r="G13" s="56">
        <f t="shared" si="1"/>
        <v>100</v>
      </c>
      <c r="H13" s="37"/>
    </row>
    <row r="14" spans="1:11" s="7" customFormat="1" ht="15.75">
      <c r="A14" s="58" t="s">
        <v>29</v>
      </c>
      <c r="B14" s="63" t="s">
        <v>83</v>
      </c>
      <c r="C14" s="60">
        <v>153.6</v>
      </c>
      <c r="D14" s="60">
        <v>153.6</v>
      </c>
      <c r="E14" s="60">
        <v>153.6</v>
      </c>
      <c r="F14" s="57">
        <f t="shared" si="0"/>
        <v>100</v>
      </c>
      <c r="G14" s="56">
        <f t="shared" si="1"/>
        <v>100</v>
      </c>
      <c r="H14" s="37"/>
    </row>
    <row r="15" spans="1:11" s="7" customFormat="1" ht="31.5">
      <c r="A15" s="58" t="s">
        <v>31</v>
      </c>
      <c r="B15" s="63" t="s">
        <v>84</v>
      </c>
      <c r="C15" s="60">
        <v>266.39999999999998</v>
      </c>
      <c r="D15" s="60">
        <v>275.89999999999998</v>
      </c>
      <c r="E15" s="60">
        <v>275.89999999999998</v>
      </c>
      <c r="F15" s="57">
        <f t="shared" si="0"/>
        <v>103.56606606606607</v>
      </c>
      <c r="G15" s="56">
        <f t="shared" si="1"/>
        <v>100</v>
      </c>
      <c r="H15" s="37"/>
    </row>
    <row r="16" spans="1:11" s="7" customFormat="1" ht="15.75">
      <c r="A16" s="58" t="s">
        <v>33</v>
      </c>
      <c r="B16" s="63" t="s">
        <v>85</v>
      </c>
      <c r="C16" s="60">
        <v>226.3</v>
      </c>
      <c r="D16" s="60">
        <v>240.4</v>
      </c>
      <c r="E16" s="60">
        <v>240.4</v>
      </c>
      <c r="F16" s="57">
        <f t="shared" si="0"/>
        <v>106.23066725585505</v>
      </c>
      <c r="G16" s="56">
        <f t="shared" si="1"/>
        <v>100</v>
      </c>
      <c r="H16" s="37"/>
    </row>
    <row r="17" spans="1:8" s="4" customFormat="1" ht="15.75">
      <c r="A17" s="61"/>
      <c r="B17" s="64" t="s">
        <v>10</v>
      </c>
      <c r="C17" s="62">
        <f>C4+C5+C7+C8+C9+C10+C11+C12+C13+C14+C15+C16</f>
        <v>3000.0000000000005</v>
      </c>
      <c r="D17" s="62">
        <f>D4+D5+D7+D8+D9+D10+D11+D12+D13+D14+D15+D16</f>
        <v>3095.9</v>
      </c>
      <c r="E17" s="62">
        <f>E4+E5+E7+E8+E9+E10+E11+E12+E13+E14+E15+E16</f>
        <v>3093.3</v>
      </c>
      <c r="F17" s="57">
        <f t="shared" si="0"/>
        <v>103.10999999999999</v>
      </c>
      <c r="G17" s="56">
        <f t="shared" si="1"/>
        <v>99.916017959236413</v>
      </c>
      <c r="H17" s="36"/>
    </row>
    <row r="18" spans="1:8">
      <c r="D18" s="38"/>
      <c r="E18" s="39"/>
      <c r="F18" s="39"/>
    </row>
    <row r="19" spans="1:8">
      <c r="C19" s="40"/>
      <c r="D19" s="40"/>
      <c r="E19" s="40"/>
      <c r="F19" s="40"/>
      <c r="G19" s="41"/>
    </row>
    <row r="20" spans="1:8">
      <c r="E20" s="33"/>
    </row>
    <row r="21" spans="1:8">
      <c r="C21" s="12"/>
      <c r="D21" s="12"/>
      <c r="E21" s="12"/>
      <c r="F21" s="12"/>
      <c r="G21" s="12"/>
    </row>
    <row r="22" spans="1:8">
      <c r="E22" s="33"/>
    </row>
  </sheetData>
  <mergeCells count="1">
    <mergeCell ref="A1:G1"/>
  </mergeCells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9"/>
  <sheetViews>
    <sheetView workbookViewId="0">
      <selection activeCell="K5" sqref="K5"/>
    </sheetView>
  </sheetViews>
  <sheetFormatPr defaultRowHeight="15"/>
  <cols>
    <col min="1" max="1" width="4.42578125" style="10" customWidth="1"/>
    <col min="2" max="2" width="24.5703125" customWidth="1"/>
    <col min="3" max="3" width="17.7109375" style="11" customWidth="1"/>
    <col min="4" max="4" width="13.7109375" style="11" customWidth="1"/>
    <col min="5" max="5" width="12.85546875" style="13" customWidth="1"/>
    <col min="6" max="7" width="11.7109375" style="13" customWidth="1"/>
  </cols>
  <sheetData>
    <row r="1" spans="1:11" ht="71.25" customHeight="1">
      <c r="A1" s="84" t="s">
        <v>89</v>
      </c>
      <c r="B1" s="85"/>
      <c r="C1" s="85"/>
      <c r="D1" s="85"/>
      <c r="E1" s="85"/>
      <c r="F1" s="85"/>
      <c r="G1" s="85"/>
      <c r="H1" s="1"/>
      <c r="I1" s="1"/>
      <c r="J1" s="1"/>
    </row>
    <row r="2" spans="1:11" ht="157.5">
      <c r="A2" s="65" t="s">
        <v>0</v>
      </c>
      <c r="B2" s="65" t="s">
        <v>1</v>
      </c>
      <c r="C2" s="65" t="s">
        <v>2</v>
      </c>
      <c r="D2" s="65" t="s">
        <v>87</v>
      </c>
      <c r="E2" s="65" t="s">
        <v>4</v>
      </c>
      <c r="F2" s="65" t="s">
        <v>88</v>
      </c>
      <c r="G2" s="65" t="s">
        <v>6</v>
      </c>
      <c r="H2" s="1"/>
      <c r="I2" s="1"/>
      <c r="J2" s="1"/>
    </row>
    <row r="3" spans="1:11" s="4" customFormat="1" ht="15.75">
      <c r="A3" s="54"/>
      <c r="B3" s="55" t="s">
        <v>12</v>
      </c>
      <c r="C3" s="56">
        <f>C4+C5</f>
        <v>0</v>
      </c>
      <c r="D3" s="56">
        <f>D4+D5</f>
        <v>48.6</v>
      </c>
      <c r="E3" s="56">
        <f>E4+E5</f>
        <v>48.6</v>
      </c>
      <c r="F3" s="56"/>
      <c r="G3" s="56">
        <f>E3/D3*100</f>
        <v>100</v>
      </c>
    </row>
    <row r="4" spans="1:11" s="7" customFormat="1" ht="31.5">
      <c r="A4" s="58" t="s">
        <v>8</v>
      </c>
      <c r="B4" s="59" t="s">
        <v>13</v>
      </c>
      <c r="C4" s="60">
        <v>0</v>
      </c>
      <c r="D4" s="60">
        <v>37</v>
      </c>
      <c r="E4" s="60">
        <v>37</v>
      </c>
      <c r="F4" s="56">
        <v>0</v>
      </c>
      <c r="G4" s="56">
        <f t="shared" ref="G4:G17" si="0">E4/D4*100</f>
        <v>100</v>
      </c>
    </row>
    <row r="5" spans="1:11" s="7" customFormat="1" ht="31.5">
      <c r="A5" s="58" t="s">
        <v>76</v>
      </c>
      <c r="B5" s="59" t="s">
        <v>14</v>
      </c>
      <c r="C5" s="60">
        <v>0</v>
      </c>
      <c r="D5" s="60">
        <v>11.6</v>
      </c>
      <c r="E5" s="60">
        <v>11.6</v>
      </c>
      <c r="F5" s="56">
        <v>0</v>
      </c>
      <c r="G5" s="56">
        <f t="shared" si="0"/>
        <v>100</v>
      </c>
    </row>
    <row r="6" spans="1:11" s="4" customFormat="1" ht="31.5">
      <c r="A6" s="61"/>
      <c r="B6" s="55" t="s">
        <v>7</v>
      </c>
      <c r="C6" s="62">
        <f>SUM(C7:C16)</f>
        <v>0</v>
      </c>
      <c r="D6" s="62">
        <f>SUM(D7:D16)</f>
        <v>92.399999999999991</v>
      </c>
      <c r="E6" s="62">
        <f>SUM(E7:E16)</f>
        <v>92.399999999999991</v>
      </c>
      <c r="F6" s="56">
        <v>0</v>
      </c>
      <c r="G6" s="56">
        <f t="shared" si="0"/>
        <v>100</v>
      </c>
      <c r="K6" s="36"/>
    </row>
    <row r="7" spans="1:11" s="7" customFormat="1" ht="15.75">
      <c r="A7" s="58" t="s">
        <v>15</v>
      </c>
      <c r="B7" s="59" t="s">
        <v>77</v>
      </c>
      <c r="C7" s="60">
        <v>0</v>
      </c>
      <c r="D7" s="60">
        <v>5.2</v>
      </c>
      <c r="E7" s="60">
        <v>5.2</v>
      </c>
      <c r="F7" s="56">
        <v>0</v>
      </c>
      <c r="G7" s="56">
        <f t="shared" si="0"/>
        <v>100</v>
      </c>
    </row>
    <row r="8" spans="1:11" s="7" customFormat="1" ht="31.5">
      <c r="A8" s="58" t="s">
        <v>17</v>
      </c>
      <c r="B8" s="63" t="s">
        <v>78</v>
      </c>
      <c r="C8" s="60">
        <v>0</v>
      </c>
      <c r="D8" s="60">
        <v>4.8</v>
      </c>
      <c r="E8" s="60">
        <v>4.8</v>
      </c>
      <c r="F8" s="56">
        <v>0</v>
      </c>
      <c r="G8" s="56">
        <f t="shared" si="0"/>
        <v>100</v>
      </c>
    </row>
    <row r="9" spans="1:11" s="7" customFormat="1" ht="15.75">
      <c r="A9" s="58" t="s">
        <v>19</v>
      </c>
      <c r="B9" s="63" t="s">
        <v>79</v>
      </c>
      <c r="C9" s="60">
        <v>0</v>
      </c>
      <c r="D9" s="60">
        <v>14.8</v>
      </c>
      <c r="E9" s="60">
        <v>14.8</v>
      </c>
      <c r="F9" s="56">
        <v>0</v>
      </c>
      <c r="G9" s="56">
        <f t="shared" si="0"/>
        <v>100</v>
      </c>
    </row>
    <row r="10" spans="1:11" s="7" customFormat="1" ht="15.75">
      <c r="A10" s="58" t="s">
        <v>21</v>
      </c>
      <c r="B10" s="63" t="s">
        <v>80</v>
      </c>
      <c r="C10" s="60">
        <v>0</v>
      </c>
      <c r="D10" s="60">
        <v>9.6</v>
      </c>
      <c r="E10" s="60">
        <v>9.6</v>
      </c>
      <c r="F10" s="56">
        <v>0</v>
      </c>
      <c r="G10" s="56">
        <f t="shared" si="0"/>
        <v>100</v>
      </c>
    </row>
    <row r="11" spans="1:11" s="7" customFormat="1" ht="31.5">
      <c r="A11" s="58" t="s">
        <v>23</v>
      </c>
      <c r="B11" s="63" t="s">
        <v>9</v>
      </c>
      <c r="C11" s="60">
        <v>0</v>
      </c>
      <c r="D11" s="60">
        <v>13.1</v>
      </c>
      <c r="E11" s="60">
        <v>13.1</v>
      </c>
      <c r="F11" s="56">
        <v>0</v>
      </c>
      <c r="G11" s="56">
        <f t="shared" si="0"/>
        <v>100</v>
      </c>
    </row>
    <row r="12" spans="1:11" s="7" customFormat="1" ht="15.75">
      <c r="A12" s="58" t="s">
        <v>25</v>
      </c>
      <c r="B12" s="63" t="s">
        <v>81</v>
      </c>
      <c r="C12" s="60">
        <v>0</v>
      </c>
      <c r="D12" s="60">
        <v>4.8</v>
      </c>
      <c r="E12" s="60">
        <v>4.8</v>
      </c>
      <c r="F12" s="56">
        <v>0</v>
      </c>
      <c r="G12" s="56">
        <f t="shared" si="0"/>
        <v>100</v>
      </c>
    </row>
    <row r="13" spans="1:11" s="7" customFormat="1" ht="15.75">
      <c r="A13" s="58" t="s">
        <v>27</v>
      </c>
      <c r="B13" s="63" t="s">
        <v>82</v>
      </c>
      <c r="C13" s="60">
        <v>0</v>
      </c>
      <c r="D13" s="60">
        <v>8.6999999999999993</v>
      </c>
      <c r="E13" s="60">
        <v>8.6999999999999993</v>
      </c>
      <c r="F13" s="56">
        <v>0</v>
      </c>
      <c r="G13" s="56">
        <f t="shared" si="0"/>
        <v>100</v>
      </c>
    </row>
    <row r="14" spans="1:11" s="7" customFormat="1" ht="15.75">
      <c r="A14" s="58" t="s">
        <v>29</v>
      </c>
      <c r="B14" s="63" t="s">
        <v>83</v>
      </c>
      <c r="C14" s="60">
        <v>0</v>
      </c>
      <c r="D14" s="60">
        <v>7.1</v>
      </c>
      <c r="E14" s="60">
        <v>7.1</v>
      </c>
      <c r="F14" s="56">
        <v>0</v>
      </c>
      <c r="G14" s="56">
        <f t="shared" si="0"/>
        <v>100</v>
      </c>
    </row>
    <row r="15" spans="1:11" s="7" customFormat="1" ht="31.5">
      <c r="A15" s="58" t="s">
        <v>31</v>
      </c>
      <c r="B15" s="63" t="s">
        <v>84</v>
      </c>
      <c r="C15" s="60">
        <v>0</v>
      </c>
      <c r="D15" s="60">
        <v>15.1</v>
      </c>
      <c r="E15" s="60">
        <v>15.1</v>
      </c>
      <c r="F15" s="56">
        <v>0</v>
      </c>
      <c r="G15" s="56">
        <f t="shared" si="0"/>
        <v>100</v>
      </c>
    </row>
    <row r="16" spans="1:11" s="7" customFormat="1" ht="15.75">
      <c r="A16" s="58" t="s">
        <v>33</v>
      </c>
      <c r="B16" s="63" t="s">
        <v>85</v>
      </c>
      <c r="C16" s="60">
        <v>0</v>
      </c>
      <c r="D16" s="60">
        <v>9.1999999999999993</v>
      </c>
      <c r="E16" s="60">
        <v>9.1999999999999993</v>
      </c>
      <c r="F16" s="56">
        <v>0</v>
      </c>
      <c r="G16" s="56">
        <f t="shared" si="0"/>
        <v>100</v>
      </c>
    </row>
    <row r="17" spans="1:7" s="4" customFormat="1" ht="15.75">
      <c r="A17" s="61"/>
      <c r="B17" s="64" t="s">
        <v>10</v>
      </c>
      <c r="C17" s="62">
        <v>160</v>
      </c>
      <c r="D17" s="62">
        <f>D3+D6</f>
        <v>141</v>
      </c>
      <c r="E17" s="62">
        <f>E3+E6</f>
        <v>141</v>
      </c>
      <c r="F17" s="56">
        <f>E17/C17*100</f>
        <v>88.125</v>
      </c>
      <c r="G17" s="56">
        <f t="shared" si="0"/>
        <v>100</v>
      </c>
    </row>
    <row r="18" spans="1:7">
      <c r="D18" s="12"/>
    </row>
    <row r="19" spans="1:7">
      <c r="C19" s="40"/>
      <c r="D19" s="40"/>
      <c r="E19" s="40"/>
      <c r="F19" s="40"/>
      <c r="G19" s="41"/>
    </row>
  </sheetData>
  <mergeCells count="1">
    <mergeCell ref="A1:G1"/>
  </mergeCells>
  <phoneticPr fontId="0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9"/>
  <sheetViews>
    <sheetView workbookViewId="0">
      <selection activeCell="I17" sqref="I17"/>
    </sheetView>
  </sheetViews>
  <sheetFormatPr defaultRowHeight="15"/>
  <cols>
    <col min="1" max="1" width="4.42578125" style="10" customWidth="1"/>
    <col min="2" max="2" width="24.5703125" customWidth="1"/>
    <col min="3" max="3" width="17.7109375" style="11" customWidth="1"/>
    <col min="4" max="4" width="13.7109375" style="11" customWidth="1"/>
    <col min="5" max="5" width="12.85546875" style="13" customWidth="1"/>
    <col min="6" max="7" width="11.7109375" style="13" customWidth="1"/>
  </cols>
  <sheetData>
    <row r="1" spans="1:11" ht="87.75" customHeight="1">
      <c r="A1" s="84" t="s">
        <v>90</v>
      </c>
      <c r="B1" s="85"/>
      <c r="C1" s="85"/>
      <c r="D1" s="85"/>
      <c r="E1" s="85"/>
      <c r="F1" s="85"/>
      <c r="G1" s="85"/>
      <c r="H1" s="1"/>
      <c r="I1" s="1"/>
      <c r="J1" s="1"/>
    </row>
    <row r="2" spans="1:11" ht="157.5">
      <c r="A2" s="65" t="s">
        <v>0</v>
      </c>
      <c r="B2" s="65" t="s">
        <v>1</v>
      </c>
      <c r="C2" s="65" t="s">
        <v>2</v>
      </c>
      <c r="D2" s="65" t="s">
        <v>87</v>
      </c>
      <c r="E2" s="65" t="s">
        <v>4</v>
      </c>
      <c r="F2" s="65" t="s">
        <v>88</v>
      </c>
      <c r="G2" s="65" t="s">
        <v>6</v>
      </c>
      <c r="H2" s="1"/>
      <c r="I2" s="1"/>
      <c r="J2" s="1"/>
    </row>
    <row r="3" spans="1:11" s="4" customFormat="1" ht="15.75">
      <c r="A3" s="54"/>
      <c r="B3" s="55" t="s">
        <v>12</v>
      </c>
      <c r="C3" s="56">
        <f>C4+C5</f>
        <v>0</v>
      </c>
      <c r="D3" s="56">
        <f>D4+D5</f>
        <v>107</v>
      </c>
      <c r="E3" s="56">
        <f>E4+E5</f>
        <v>107</v>
      </c>
      <c r="F3" s="66"/>
      <c r="G3" s="56">
        <f>E3/D3*100</f>
        <v>100</v>
      </c>
    </row>
    <row r="4" spans="1:11" s="7" customFormat="1" ht="31.5">
      <c r="A4" s="58" t="s">
        <v>8</v>
      </c>
      <c r="B4" s="59" t="s">
        <v>13</v>
      </c>
      <c r="C4" s="60">
        <v>0</v>
      </c>
      <c r="D4" s="60">
        <v>0</v>
      </c>
      <c r="E4" s="60">
        <v>0</v>
      </c>
      <c r="F4" s="60">
        <v>0</v>
      </c>
      <c r="G4" s="56">
        <v>0</v>
      </c>
    </row>
    <row r="5" spans="1:11" s="7" customFormat="1" ht="31.5">
      <c r="A5" s="58" t="s">
        <v>76</v>
      </c>
      <c r="B5" s="59" t="s">
        <v>14</v>
      </c>
      <c r="C5" s="60">
        <v>0</v>
      </c>
      <c r="D5" s="60">
        <f>53.5+53.5</f>
        <v>107</v>
      </c>
      <c r="E5" s="60">
        <v>107</v>
      </c>
      <c r="F5" s="60">
        <v>0</v>
      </c>
      <c r="G5" s="56">
        <f>E5/D5*100</f>
        <v>100</v>
      </c>
    </row>
    <row r="6" spans="1:11" s="4" customFormat="1" ht="31.5">
      <c r="A6" s="61"/>
      <c r="B6" s="55" t="s">
        <v>7</v>
      </c>
      <c r="C6" s="62">
        <f>SUM(C7:C16)</f>
        <v>0</v>
      </c>
      <c r="D6" s="62">
        <f>SUM(D7:D16)</f>
        <v>214</v>
      </c>
      <c r="E6" s="62">
        <f>SUM(E7:E16)</f>
        <v>214</v>
      </c>
      <c r="F6" s="62"/>
      <c r="G6" s="56">
        <f>E6/D6*100</f>
        <v>100</v>
      </c>
      <c r="K6" s="36"/>
    </row>
    <row r="7" spans="1:11" s="7" customFormat="1" ht="15.75">
      <c r="A7" s="58" t="s">
        <v>15</v>
      </c>
      <c r="B7" s="59" t="s">
        <v>77</v>
      </c>
      <c r="C7" s="60">
        <v>0</v>
      </c>
      <c r="D7" s="60">
        <v>0</v>
      </c>
      <c r="E7" s="60">
        <v>0</v>
      </c>
      <c r="F7" s="60">
        <v>0</v>
      </c>
      <c r="G7" s="56">
        <v>0</v>
      </c>
    </row>
    <row r="8" spans="1:11" s="7" customFormat="1" ht="31.5">
      <c r="A8" s="58" t="s">
        <v>17</v>
      </c>
      <c r="B8" s="63" t="s">
        <v>78</v>
      </c>
      <c r="C8" s="60">
        <v>0</v>
      </c>
      <c r="D8" s="60">
        <v>53.5</v>
      </c>
      <c r="E8" s="60">
        <v>53.5</v>
      </c>
      <c r="F8" s="60">
        <v>0</v>
      </c>
      <c r="G8" s="56">
        <f>E8/D8*100</f>
        <v>100</v>
      </c>
    </row>
    <row r="9" spans="1:11" s="7" customFormat="1" ht="15.75">
      <c r="A9" s="58" t="s">
        <v>19</v>
      </c>
      <c r="B9" s="63" t="s">
        <v>79</v>
      </c>
      <c r="C9" s="60">
        <v>0</v>
      </c>
      <c r="D9" s="60">
        <v>0</v>
      </c>
      <c r="E9" s="60">
        <v>0</v>
      </c>
      <c r="F9" s="60">
        <v>0</v>
      </c>
      <c r="G9" s="56">
        <v>0</v>
      </c>
    </row>
    <row r="10" spans="1:11" s="7" customFormat="1" ht="15.75">
      <c r="A10" s="58" t="s">
        <v>21</v>
      </c>
      <c r="B10" s="63" t="s">
        <v>80</v>
      </c>
      <c r="C10" s="60">
        <v>0</v>
      </c>
      <c r="D10" s="60">
        <v>0</v>
      </c>
      <c r="E10" s="60">
        <v>0</v>
      </c>
      <c r="F10" s="60">
        <v>0</v>
      </c>
      <c r="G10" s="56">
        <v>0</v>
      </c>
    </row>
    <row r="11" spans="1:11" s="7" customFormat="1" ht="31.5">
      <c r="A11" s="58" t="s">
        <v>23</v>
      </c>
      <c r="B11" s="63" t="s">
        <v>9</v>
      </c>
      <c r="C11" s="60">
        <v>0</v>
      </c>
      <c r="D11" s="60">
        <v>53.5</v>
      </c>
      <c r="E11" s="60">
        <v>53.5</v>
      </c>
      <c r="F11" s="60">
        <v>0</v>
      </c>
      <c r="G11" s="56">
        <f>E11/D11*100</f>
        <v>100</v>
      </c>
    </row>
    <row r="12" spans="1:11" s="7" customFormat="1" ht="15.75">
      <c r="A12" s="58" t="s">
        <v>25</v>
      </c>
      <c r="B12" s="63" t="s">
        <v>81</v>
      </c>
      <c r="C12" s="60">
        <v>0</v>
      </c>
      <c r="D12" s="60">
        <v>0</v>
      </c>
      <c r="E12" s="60">
        <v>0</v>
      </c>
      <c r="F12" s="60">
        <v>0</v>
      </c>
      <c r="G12" s="56">
        <v>0</v>
      </c>
    </row>
    <row r="13" spans="1:11" s="7" customFormat="1" ht="15.75">
      <c r="A13" s="58" t="s">
        <v>27</v>
      </c>
      <c r="B13" s="63" t="s">
        <v>82</v>
      </c>
      <c r="C13" s="60">
        <v>0</v>
      </c>
      <c r="D13" s="60">
        <f>53.5+53.5</f>
        <v>107</v>
      </c>
      <c r="E13" s="60">
        <v>107</v>
      </c>
      <c r="F13" s="60">
        <v>0</v>
      </c>
      <c r="G13" s="56">
        <v>0</v>
      </c>
    </row>
    <row r="14" spans="1:11" s="7" customFormat="1" ht="15.75">
      <c r="A14" s="58" t="s">
        <v>29</v>
      </c>
      <c r="B14" s="63" t="s">
        <v>83</v>
      </c>
      <c r="C14" s="60">
        <v>0</v>
      </c>
      <c r="D14" s="60">
        <v>0</v>
      </c>
      <c r="E14" s="60">
        <v>0</v>
      </c>
      <c r="F14" s="60">
        <v>0</v>
      </c>
      <c r="G14" s="56">
        <v>0</v>
      </c>
    </row>
    <row r="15" spans="1:11" s="7" customFormat="1" ht="31.5">
      <c r="A15" s="58" t="s">
        <v>31</v>
      </c>
      <c r="B15" s="63" t="s">
        <v>84</v>
      </c>
      <c r="C15" s="60">
        <v>0</v>
      </c>
      <c r="D15" s="60">
        <v>0</v>
      </c>
      <c r="E15" s="60">
        <v>0</v>
      </c>
      <c r="F15" s="60">
        <v>0</v>
      </c>
      <c r="G15" s="56">
        <v>0</v>
      </c>
      <c r="I15" s="37"/>
    </row>
    <row r="16" spans="1:11" s="7" customFormat="1" ht="15.75">
      <c r="A16" s="58" t="s">
        <v>33</v>
      </c>
      <c r="B16" s="63" t="s">
        <v>85</v>
      </c>
      <c r="C16" s="60">
        <v>0</v>
      </c>
      <c r="D16" s="60">
        <v>0</v>
      </c>
      <c r="E16" s="60">
        <v>0</v>
      </c>
      <c r="F16" s="60">
        <v>0</v>
      </c>
      <c r="G16" s="56">
        <v>0</v>
      </c>
    </row>
    <row r="17" spans="1:7" s="4" customFormat="1" ht="15.75">
      <c r="A17" s="61"/>
      <c r="B17" s="64" t="s">
        <v>10</v>
      </c>
      <c r="C17" s="62">
        <v>366</v>
      </c>
      <c r="D17" s="62">
        <f>D3+D6</f>
        <v>321</v>
      </c>
      <c r="E17" s="62">
        <f>E3+E6</f>
        <v>321</v>
      </c>
      <c r="F17" s="62">
        <f>E17/C17*100</f>
        <v>87.704918032786878</v>
      </c>
      <c r="G17" s="56">
        <f>E17/D17*100</f>
        <v>100</v>
      </c>
    </row>
    <row r="18" spans="1:7">
      <c r="D18" s="12"/>
    </row>
    <row r="19" spans="1:7">
      <c r="C19" s="40"/>
      <c r="D19" s="40"/>
      <c r="E19" s="40"/>
      <c r="F19" s="40"/>
      <c r="G19" s="41"/>
    </row>
  </sheetData>
  <mergeCells count="1">
    <mergeCell ref="A1:G1"/>
  </mergeCells>
  <phoneticPr fontId="0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9"/>
  <sheetViews>
    <sheetView workbookViewId="0">
      <selection activeCell="F16" sqref="F16"/>
    </sheetView>
  </sheetViews>
  <sheetFormatPr defaultRowHeight="15"/>
  <cols>
    <col min="1" max="1" width="4.42578125" style="10" customWidth="1"/>
    <col min="2" max="2" width="24.5703125" customWidth="1"/>
    <col min="3" max="3" width="17.7109375" style="11" customWidth="1"/>
    <col min="4" max="4" width="13.7109375" style="11" customWidth="1"/>
    <col min="5" max="5" width="12.85546875" style="13" customWidth="1"/>
    <col min="6" max="7" width="11.7109375" style="13" customWidth="1"/>
  </cols>
  <sheetData>
    <row r="1" spans="1:11" ht="60" customHeight="1">
      <c r="A1" s="84" t="s">
        <v>91</v>
      </c>
      <c r="B1" s="85"/>
      <c r="C1" s="85"/>
      <c r="D1" s="85"/>
      <c r="E1" s="85"/>
      <c r="F1" s="85"/>
      <c r="G1" s="85"/>
      <c r="H1" s="1"/>
      <c r="I1" s="1"/>
      <c r="J1" s="1"/>
    </row>
    <row r="2" spans="1:11" ht="157.5">
      <c r="A2" s="65" t="s">
        <v>0</v>
      </c>
      <c r="B2" s="65" t="s">
        <v>1</v>
      </c>
      <c r="C2" s="65" t="s">
        <v>2</v>
      </c>
      <c r="D2" s="65" t="s">
        <v>87</v>
      </c>
      <c r="E2" s="65" t="s">
        <v>4</v>
      </c>
      <c r="F2" s="65" t="s">
        <v>88</v>
      </c>
      <c r="G2" s="65" t="s">
        <v>6</v>
      </c>
      <c r="H2" s="1"/>
      <c r="I2" s="1"/>
      <c r="J2" s="1"/>
    </row>
    <row r="3" spans="1:11" s="4" customFormat="1" ht="15.75">
      <c r="A3" s="54"/>
      <c r="B3" s="55" t="s">
        <v>12</v>
      </c>
      <c r="C3" s="56">
        <f>C4+C5</f>
        <v>0</v>
      </c>
      <c r="D3" s="56">
        <f>D4+D5</f>
        <v>0</v>
      </c>
      <c r="E3" s="56">
        <f>E4+E5</f>
        <v>0</v>
      </c>
      <c r="F3" s="66">
        <v>0</v>
      </c>
      <c r="G3" s="56">
        <v>0</v>
      </c>
    </row>
    <row r="4" spans="1:11" s="7" customFormat="1" ht="31.5">
      <c r="A4" s="58" t="s">
        <v>8</v>
      </c>
      <c r="B4" s="59" t="s">
        <v>13</v>
      </c>
      <c r="C4" s="60">
        <v>0</v>
      </c>
      <c r="D4" s="60">
        <v>0</v>
      </c>
      <c r="E4" s="60">
        <v>0</v>
      </c>
      <c r="F4" s="66">
        <v>0</v>
      </c>
      <c r="G4" s="56">
        <v>0</v>
      </c>
    </row>
    <row r="5" spans="1:11" s="7" customFormat="1" ht="31.5">
      <c r="A5" s="58" t="s">
        <v>76</v>
      </c>
      <c r="B5" s="59" t="s">
        <v>14</v>
      </c>
      <c r="C5" s="60">
        <v>0</v>
      </c>
      <c r="D5" s="60">
        <v>0</v>
      </c>
      <c r="E5" s="60">
        <v>0</v>
      </c>
      <c r="F5" s="66">
        <v>0</v>
      </c>
      <c r="G5" s="56">
        <v>0</v>
      </c>
    </row>
    <row r="6" spans="1:11" s="4" customFormat="1" ht="31.5">
      <c r="A6" s="61"/>
      <c r="B6" s="55" t="s">
        <v>7</v>
      </c>
      <c r="C6" s="62">
        <f>SUM(C7:C16)</f>
        <v>0</v>
      </c>
      <c r="D6" s="62">
        <f>SUM(D7:D16)</f>
        <v>400</v>
      </c>
      <c r="E6" s="62">
        <f>SUM(E7:E16)</f>
        <v>400</v>
      </c>
      <c r="F6" s="66">
        <v>0</v>
      </c>
      <c r="G6" s="62">
        <f>E6/D6*100</f>
        <v>100</v>
      </c>
      <c r="K6" s="36"/>
    </row>
    <row r="7" spans="1:11" s="7" customFormat="1" ht="15.75">
      <c r="A7" s="58" t="s">
        <v>15</v>
      </c>
      <c r="B7" s="59" t="s">
        <v>77</v>
      </c>
      <c r="C7" s="60">
        <v>0</v>
      </c>
      <c r="D7" s="60">
        <v>0</v>
      </c>
      <c r="E7" s="60">
        <v>0</v>
      </c>
      <c r="F7" s="66">
        <v>0</v>
      </c>
      <c r="G7" s="62">
        <v>0</v>
      </c>
    </row>
    <row r="8" spans="1:11" s="7" customFormat="1" ht="31.5">
      <c r="A8" s="58" t="s">
        <v>17</v>
      </c>
      <c r="B8" s="63" t="s">
        <v>78</v>
      </c>
      <c r="C8" s="60">
        <v>0</v>
      </c>
      <c r="D8" s="60">
        <v>100</v>
      </c>
      <c r="E8" s="60">
        <v>100</v>
      </c>
      <c r="F8" s="66"/>
      <c r="G8" s="62">
        <f t="shared" ref="G8:G17" si="0">E8/D8*100</f>
        <v>100</v>
      </c>
    </row>
    <row r="9" spans="1:11" s="7" customFormat="1" ht="15.75">
      <c r="A9" s="58" t="s">
        <v>19</v>
      </c>
      <c r="B9" s="63" t="s">
        <v>79</v>
      </c>
      <c r="C9" s="60">
        <v>0</v>
      </c>
      <c r="D9" s="60">
        <v>0</v>
      </c>
      <c r="E9" s="60">
        <v>0</v>
      </c>
      <c r="F9" s="66">
        <v>0</v>
      </c>
      <c r="G9" s="62">
        <v>0</v>
      </c>
    </row>
    <row r="10" spans="1:11" s="7" customFormat="1" ht="15.75">
      <c r="A10" s="58" t="s">
        <v>21</v>
      </c>
      <c r="B10" s="63" t="s">
        <v>80</v>
      </c>
      <c r="C10" s="60">
        <v>0</v>
      </c>
      <c r="D10" s="60">
        <v>100</v>
      </c>
      <c r="E10" s="60">
        <v>100</v>
      </c>
      <c r="F10" s="66"/>
      <c r="G10" s="62">
        <f t="shared" si="0"/>
        <v>100</v>
      </c>
    </row>
    <row r="11" spans="1:11" s="7" customFormat="1" ht="31.5">
      <c r="A11" s="58" t="s">
        <v>23</v>
      </c>
      <c r="B11" s="63" t="s">
        <v>9</v>
      </c>
      <c r="C11" s="60">
        <v>0</v>
      </c>
      <c r="D11" s="60">
        <v>0</v>
      </c>
      <c r="E11" s="60">
        <v>0</v>
      </c>
      <c r="F11" s="66">
        <v>0</v>
      </c>
      <c r="G11" s="62">
        <v>0</v>
      </c>
    </row>
    <row r="12" spans="1:11" s="7" customFormat="1" ht="15.75">
      <c r="A12" s="58" t="s">
        <v>25</v>
      </c>
      <c r="B12" s="63" t="s">
        <v>81</v>
      </c>
      <c r="C12" s="60">
        <v>0</v>
      </c>
      <c r="D12" s="60">
        <v>100</v>
      </c>
      <c r="E12" s="60">
        <v>100</v>
      </c>
      <c r="F12" s="66"/>
      <c r="G12" s="62">
        <f t="shared" si="0"/>
        <v>100</v>
      </c>
    </row>
    <row r="13" spans="1:11" s="7" customFormat="1" ht="15.75">
      <c r="A13" s="58" t="s">
        <v>27</v>
      </c>
      <c r="B13" s="63" t="s">
        <v>82</v>
      </c>
      <c r="C13" s="60">
        <v>0</v>
      </c>
      <c r="D13" s="60">
        <v>0</v>
      </c>
      <c r="E13" s="60">
        <v>0</v>
      </c>
      <c r="F13" s="66">
        <v>0</v>
      </c>
      <c r="G13" s="62">
        <v>0</v>
      </c>
    </row>
    <row r="14" spans="1:11" s="7" customFormat="1" ht="15.75">
      <c r="A14" s="58" t="s">
        <v>29</v>
      </c>
      <c r="B14" s="63" t="s">
        <v>83</v>
      </c>
      <c r="C14" s="60">
        <v>0</v>
      </c>
      <c r="D14" s="60">
        <v>0</v>
      </c>
      <c r="E14" s="60">
        <v>0</v>
      </c>
      <c r="F14" s="66">
        <v>0</v>
      </c>
      <c r="G14" s="62">
        <v>0</v>
      </c>
    </row>
    <row r="15" spans="1:11" s="7" customFormat="1" ht="31.5">
      <c r="A15" s="58" t="s">
        <v>31</v>
      </c>
      <c r="B15" s="63" t="s">
        <v>84</v>
      </c>
      <c r="C15" s="60">
        <v>0</v>
      </c>
      <c r="D15" s="60">
        <v>0</v>
      </c>
      <c r="E15" s="60">
        <v>0</v>
      </c>
      <c r="F15" s="66">
        <v>0</v>
      </c>
      <c r="G15" s="62">
        <v>0</v>
      </c>
    </row>
    <row r="16" spans="1:11" s="7" customFormat="1" ht="15.75">
      <c r="A16" s="58" t="s">
        <v>33</v>
      </c>
      <c r="B16" s="63" t="s">
        <v>85</v>
      </c>
      <c r="C16" s="60">
        <v>0</v>
      </c>
      <c r="D16" s="60">
        <v>100</v>
      </c>
      <c r="E16" s="60">
        <v>100</v>
      </c>
      <c r="F16" s="66"/>
      <c r="G16" s="62">
        <f t="shared" si="0"/>
        <v>100</v>
      </c>
    </row>
    <row r="17" spans="1:7" s="4" customFormat="1" ht="15.75">
      <c r="A17" s="61"/>
      <c r="B17" s="64" t="s">
        <v>10</v>
      </c>
      <c r="C17" s="62">
        <f>C4+C5+C7+C8+C9+C10+C11+C12+C13+C14+C15+C16</f>
        <v>0</v>
      </c>
      <c r="D17" s="62">
        <f>D4+D5+D7+D8+D9+D10+D11+D12+D13+D14+D15+D16</f>
        <v>400</v>
      </c>
      <c r="E17" s="62">
        <f>E4+E5+E7+E8+E9+E10+E11+E12+E13+E14+E15+E16</f>
        <v>400</v>
      </c>
      <c r="F17" s="62">
        <v>0</v>
      </c>
      <c r="G17" s="62">
        <f t="shared" si="0"/>
        <v>100</v>
      </c>
    </row>
    <row r="18" spans="1:7">
      <c r="D18" s="12"/>
    </row>
    <row r="19" spans="1:7">
      <c r="C19" s="40"/>
      <c r="D19" s="40"/>
      <c r="E19" s="40"/>
      <c r="F19" s="40"/>
      <c r="G19" s="41"/>
    </row>
  </sheetData>
  <mergeCells count="1">
    <mergeCell ref="A1:G1"/>
  </mergeCells>
  <phoneticPr fontId="0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9"/>
  <sheetViews>
    <sheetView workbookViewId="0">
      <selection activeCell="J10" sqref="J10"/>
    </sheetView>
  </sheetViews>
  <sheetFormatPr defaultRowHeight="15"/>
  <cols>
    <col min="1" max="1" width="4.42578125" style="10" customWidth="1"/>
    <col min="2" max="2" width="24.5703125" customWidth="1"/>
    <col min="3" max="3" width="17.7109375" style="11" customWidth="1"/>
    <col min="4" max="4" width="13.7109375" style="11" customWidth="1"/>
    <col min="5" max="5" width="12.85546875" style="13" customWidth="1"/>
    <col min="6" max="7" width="11.7109375" style="13" customWidth="1"/>
  </cols>
  <sheetData>
    <row r="1" spans="1:11" ht="64.5" customHeight="1">
      <c r="A1" s="84" t="s">
        <v>92</v>
      </c>
      <c r="B1" s="85"/>
      <c r="C1" s="85"/>
      <c r="D1" s="85"/>
      <c r="E1" s="85"/>
      <c r="F1" s="85"/>
      <c r="G1" s="85"/>
      <c r="H1" s="1"/>
      <c r="I1" s="1"/>
      <c r="J1" s="1"/>
    </row>
    <row r="2" spans="1:11" ht="157.5">
      <c r="A2" s="65" t="s">
        <v>0</v>
      </c>
      <c r="B2" s="65" t="s">
        <v>1</v>
      </c>
      <c r="C2" s="65" t="s">
        <v>2</v>
      </c>
      <c r="D2" s="65" t="s">
        <v>87</v>
      </c>
      <c r="E2" s="65" t="s">
        <v>4</v>
      </c>
      <c r="F2" s="65" t="s">
        <v>88</v>
      </c>
      <c r="G2" s="65" t="s">
        <v>6</v>
      </c>
      <c r="H2" s="1"/>
      <c r="I2" s="1"/>
      <c r="J2" s="1"/>
    </row>
    <row r="3" spans="1:11" s="4" customFormat="1" ht="15.75">
      <c r="A3" s="54"/>
      <c r="B3" s="55" t="s">
        <v>12</v>
      </c>
      <c r="C3" s="56">
        <f>C4+C5</f>
        <v>0</v>
      </c>
      <c r="D3" s="56">
        <f>D4+D5</f>
        <v>50</v>
      </c>
      <c r="E3" s="56">
        <f>E4+E5</f>
        <v>50</v>
      </c>
      <c r="F3" s="66">
        <v>0</v>
      </c>
      <c r="G3" s="56">
        <f t="shared" ref="G3:G17" si="0">E3/D3*100</f>
        <v>100</v>
      </c>
    </row>
    <row r="4" spans="1:11" s="7" customFormat="1" ht="31.5">
      <c r="A4" s="58" t="s">
        <v>8</v>
      </c>
      <c r="B4" s="59" t="s">
        <v>13</v>
      </c>
      <c r="C4" s="60">
        <v>0</v>
      </c>
      <c r="D4" s="60">
        <v>0</v>
      </c>
      <c r="E4" s="60">
        <v>0</v>
      </c>
      <c r="F4" s="66">
        <v>0</v>
      </c>
      <c r="G4" s="56">
        <v>0</v>
      </c>
    </row>
    <row r="5" spans="1:11" s="7" customFormat="1" ht="31.5">
      <c r="A5" s="58" t="s">
        <v>76</v>
      </c>
      <c r="B5" s="59" t="s">
        <v>14</v>
      </c>
      <c r="C5" s="60">
        <v>0</v>
      </c>
      <c r="D5" s="60">
        <v>50</v>
      </c>
      <c r="E5" s="60">
        <v>50</v>
      </c>
      <c r="F5" s="66">
        <v>0</v>
      </c>
      <c r="G5" s="56">
        <f t="shared" si="0"/>
        <v>100</v>
      </c>
    </row>
    <row r="6" spans="1:11" s="4" customFormat="1" ht="31.5">
      <c r="A6" s="61"/>
      <c r="B6" s="55" t="s">
        <v>7</v>
      </c>
      <c r="C6" s="62">
        <f>SUM(C7:C16)</f>
        <v>0</v>
      </c>
      <c r="D6" s="62">
        <f>SUM(D7:D16)</f>
        <v>150</v>
      </c>
      <c r="E6" s="62">
        <f>SUM(E7:E16)</f>
        <v>150</v>
      </c>
      <c r="F6" s="66">
        <v>0</v>
      </c>
      <c r="G6" s="56">
        <f t="shared" si="0"/>
        <v>100</v>
      </c>
      <c r="K6" s="36"/>
    </row>
    <row r="7" spans="1:11" s="7" customFormat="1" ht="15.75">
      <c r="A7" s="58" t="s">
        <v>15</v>
      </c>
      <c r="B7" s="59" t="s">
        <v>77</v>
      </c>
      <c r="C7" s="60">
        <v>0</v>
      </c>
      <c r="D7" s="60">
        <v>0</v>
      </c>
      <c r="E7" s="60">
        <v>0</v>
      </c>
      <c r="F7" s="66">
        <v>0</v>
      </c>
      <c r="G7" s="56">
        <v>0</v>
      </c>
    </row>
    <row r="8" spans="1:11" s="7" customFormat="1" ht="31.5">
      <c r="A8" s="58" t="s">
        <v>17</v>
      </c>
      <c r="B8" s="63" t="s">
        <v>78</v>
      </c>
      <c r="C8" s="60">
        <v>0</v>
      </c>
      <c r="D8" s="60">
        <v>0</v>
      </c>
      <c r="E8" s="60">
        <v>0</v>
      </c>
      <c r="F8" s="66">
        <v>0</v>
      </c>
      <c r="G8" s="56">
        <v>0</v>
      </c>
    </row>
    <row r="9" spans="1:11" s="7" customFormat="1" ht="15.75">
      <c r="A9" s="58" t="s">
        <v>19</v>
      </c>
      <c r="B9" s="63" t="s">
        <v>79</v>
      </c>
      <c r="C9" s="60">
        <v>0</v>
      </c>
      <c r="D9" s="60">
        <v>50</v>
      </c>
      <c r="E9" s="60">
        <v>50</v>
      </c>
      <c r="F9" s="66">
        <v>0</v>
      </c>
      <c r="G9" s="56">
        <f t="shared" si="0"/>
        <v>100</v>
      </c>
    </row>
    <row r="10" spans="1:11" s="7" customFormat="1" ht="15.75">
      <c r="A10" s="58" t="s">
        <v>21</v>
      </c>
      <c r="B10" s="63" t="s">
        <v>80</v>
      </c>
      <c r="C10" s="60">
        <v>0</v>
      </c>
      <c r="D10" s="60">
        <v>0</v>
      </c>
      <c r="E10" s="60">
        <v>0</v>
      </c>
      <c r="F10" s="66">
        <v>0</v>
      </c>
      <c r="G10" s="56">
        <v>0</v>
      </c>
    </row>
    <row r="11" spans="1:11" s="7" customFormat="1" ht="31.5">
      <c r="A11" s="58" t="s">
        <v>23</v>
      </c>
      <c r="B11" s="63" t="s">
        <v>9</v>
      </c>
      <c r="C11" s="60">
        <v>0</v>
      </c>
      <c r="D11" s="60">
        <v>0</v>
      </c>
      <c r="E11" s="60">
        <v>0</v>
      </c>
      <c r="F11" s="66">
        <v>0</v>
      </c>
      <c r="G11" s="56">
        <v>0</v>
      </c>
    </row>
    <row r="12" spans="1:11" s="7" customFormat="1" ht="15.75">
      <c r="A12" s="58" t="s">
        <v>25</v>
      </c>
      <c r="B12" s="63" t="s">
        <v>81</v>
      </c>
      <c r="C12" s="60">
        <v>0</v>
      </c>
      <c r="D12" s="60">
        <v>0</v>
      </c>
      <c r="E12" s="60">
        <v>0</v>
      </c>
      <c r="F12" s="66">
        <v>0</v>
      </c>
      <c r="G12" s="56">
        <v>0</v>
      </c>
    </row>
    <row r="13" spans="1:11" s="7" customFormat="1" ht="15.75">
      <c r="A13" s="58" t="s">
        <v>27</v>
      </c>
      <c r="B13" s="63" t="s">
        <v>82</v>
      </c>
      <c r="C13" s="60">
        <v>0</v>
      </c>
      <c r="D13" s="60">
        <v>50</v>
      </c>
      <c r="E13" s="60">
        <v>50</v>
      </c>
      <c r="F13" s="66">
        <v>0</v>
      </c>
      <c r="G13" s="56">
        <f t="shared" si="0"/>
        <v>100</v>
      </c>
    </row>
    <row r="14" spans="1:11" s="7" customFormat="1" ht="15.75">
      <c r="A14" s="58" t="s">
        <v>29</v>
      </c>
      <c r="B14" s="63" t="s">
        <v>83</v>
      </c>
      <c r="C14" s="60">
        <v>0</v>
      </c>
      <c r="D14" s="60">
        <v>0</v>
      </c>
      <c r="E14" s="60">
        <v>0</v>
      </c>
      <c r="F14" s="66">
        <v>0</v>
      </c>
      <c r="G14" s="56">
        <v>0</v>
      </c>
    </row>
    <row r="15" spans="1:11" s="7" customFormat="1" ht="31.5">
      <c r="A15" s="58" t="s">
        <v>31</v>
      </c>
      <c r="B15" s="63" t="s">
        <v>84</v>
      </c>
      <c r="C15" s="60">
        <v>0</v>
      </c>
      <c r="D15" s="60">
        <v>0</v>
      </c>
      <c r="E15" s="60">
        <v>0</v>
      </c>
      <c r="F15" s="66">
        <v>0</v>
      </c>
      <c r="G15" s="56">
        <v>0</v>
      </c>
    </row>
    <row r="16" spans="1:11" s="7" customFormat="1" ht="15.75">
      <c r="A16" s="58" t="s">
        <v>33</v>
      </c>
      <c r="B16" s="63" t="s">
        <v>85</v>
      </c>
      <c r="C16" s="60">
        <v>0</v>
      </c>
      <c r="D16" s="60">
        <v>50</v>
      </c>
      <c r="E16" s="60">
        <v>50</v>
      </c>
      <c r="F16" s="66">
        <v>0</v>
      </c>
      <c r="G16" s="56">
        <f t="shared" si="0"/>
        <v>100</v>
      </c>
    </row>
    <row r="17" spans="1:7" s="4" customFormat="1" ht="15.75">
      <c r="A17" s="61"/>
      <c r="B17" s="64" t="s">
        <v>10</v>
      </c>
      <c r="C17" s="62">
        <f>C4+C5+C7+C8+C9+C10+C11+C12+C13+C14+C15+C16</f>
        <v>0</v>
      </c>
      <c r="D17" s="62">
        <f>D4+D5+D7+D8+D9+D10+D11+D12+D13+D14+D15+D16</f>
        <v>200</v>
      </c>
      <c r="E17" s="62">
        <f>E4+E5+E7+E8+E9+E10+E11+E12+E13+E14+E15+E16</f>
        <v>200</v>
      </c>
      <c r="F17" s="62">
        <v>0</v>
      </c>
      <c r="G17" s="62">
        <f t="shared" si="0"/>
        <v>100</v>
      </c>
    </row>
    <row r="18" spans="1:7">
      <c r="D18" s="12"/>
    </row>
    <row r="19" spans="1:7">
      <c r="C19" s="40"/>
      <c r="D19" s="40"/>
      <c r="E19" s="40"/>
      <c r="F19" s="40"/>
      <c r="G19" s="41"/>
    </row>
  </sheetData>
  <mergeCells count="1">
    <mergeCell ref="A1:G1"/>
  </mergeCells>
  <phoneticPr fontId="0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9"/>
  <sheetViews>
    <sheetView workbookViewId="0">
      <selection activeCell="E27" sqref="E27"/>
    </sheetView>
  </sheetViews>
  <sheetFormatPr defaultRowHeight="15"/>
  <cols>
    <col min="1" max="1" width="4.42578125" style="10" customWidth="1"/>
    <col min="2" max="2" width="24.5703125" customWidth="1"/>
    <col min="3" max="3" width="17.7109375" style="11" customWidth="1"/>
    <col min="4" max="4" width="17.85546875" style="11" customWidth="1"/>
    <col min="5" max="5" width="12.85546875" style="13" customWidth="1"/>
    <col min="6" max="6" width="13.28515625" style="13" customWidth="1"/>
    <col min="7" max="7" width="11.7109375" style="13" customWidth="1"/>
  </cols>
  <sheetData>
    <row r="1" spans="1:10" ht="64.5" customHeight="1">
      <c r="A1" s="86" t="s">
        <v>75</v>
      </c>
      <c r="B1" s="87"/>
      <c r="C1" s="87"/>
      <c r="D1" s="87"/>
      <c r="E1" s="87"/>
      <c r="F1" s="87"/>
      <c r="G1" s="87"/>
      <c r="H1" s="1"/>
      <c r="I1" s="1"/>
      <c r="J1" s="1"/>
    </row>
    <row r="2" spans="1:10" ht="72">
      <c r="A2" s="2" t="s">
        <v>0</v>
      </c>
      <c r="B2" s="16" t="s">
        <v>1</v>
      </c>
      <c r="C2" s="16" t="s">
        <v>2</v>
      </c>
      <c r="D2" s="16" t="s">
        <v>3</v>
      </c>
      <c r="E2" s="16" t="s">
        <v>4</v>
      </c>
      <c r="F2" s="16" t="s">
        <v>5</v>
      </c>
      <c r="G2" s="16" t="s">
        <v>6</v>
      </c>
      <c r="H2" s="1"/>
      <c r="I2" s="1"/>
      <c r="J2" s="1"/>
    </row>
    <row r="3" spans="1:10" s="4" customFormat="1" ht="12.75">
      <c r="A3" s="17"/>
      <c r="B3" s="18" t="s">
        <v>12</v>
      </c>
      <c r="C3" s="19">
        <f>C4+C5</f>
        <v>0</v>
      </c>
      <c r="D3" s="20">
        <f>D4+D5</f>
        <v>1800</v>
      </c>
      <c r="E3" s="20">
        <f>E4+E5</f>
        <v>1800</v>
      </c>
      <c r="F3" s="21">
        <v>0</v>
      </c>
      <c r="G3" s="21">
        <f t="shared" ref="G3:G17" si="0">E3/D3*100</f>
        <v>100</v>
      </c>
    </row>
    <row r="4" spans="1:10" s="7" customFormat="1" ht="12.75">
      <c r="A4" s="22" t="s">
        <v>8</v>
      </c>
      <c r="B4" s="23" t="s">
        <v>13</v>
      </c>
      <c r="C4" s="24">
        <v>0</v>
      </c>
      <c r="D4" s="25">
        <v>1550</v>
      </c>
      <c r="E4" s="25">
        <v>1550</v>
      </c>
      <c r="F4" s="26">
        <v>0</v>
      </c>
      <c r="G4" s="26">
        <f t="shared" si="0"/>
        <v>100</v>
      </c>
    </row>
    <row r="5" spans="1:10" s="7" customFormat="1" ht="12.75">
      <c r="A5" s="22" t="s">
        <v>76</v>
      </c>
      <c r="B5" s="23" t="s">
        <v>14</v>
      </c>
      <c r="C5" s="24">
        <v>0</v>
      </c>
      <c r="D5" s="25">
        <v>250</v>
      </c>
      <c r="E5" s="25">
        <v>250</v>
      </c>
      <c r="F5" s="26">
        <v>0</v>
      </c>
      <c r="G5" s="26">
        <f t="shared" si="0"/>
        <v>100</v>
      </c>
    </row>
    <row r="6" spans="1:10" s="4" customFormat="1" ht="12.75">
      <c r="A6" s="27"/>
      <c r="B6" s="18" t="s">
        <v>7</v>
      </c>
      <c r="C6" s="28">
        <f>SUM(C7:C16)</f>
        <v>0</v>
      </c>
      <c r="D6" s="29">
        <f>SUM(D7:D16)</f>
        <v>5950</v>
      </c>
      <c r="E6" s="29">
        <f>SUM(E7:E16)</f>
        <v>5950</v>
      </c>
      <c r="F6" s="21">
        <v>0</v>
      </c>
      <c r="G6" s="21">
        <f t="shared" si="0"/>
        <v>100</v>
      </c>
    </row>
    <row r="7" spans="1:10" s="7" customFormat="1" ht="12.75">
      <c r="A7" s="22" t="s">
        <v>15</v>
      </c>
      <c r="B7" s="23" t="s">
        <v>77</v>
      </c>
      <c r="C7" s="24">
        <v>0</v>
      </c>
      <c r="D7" s="25">
        <v>50</v>
      </c>
      <c r="E7" s="25">
        <v>50</v>
      </c>
      <c r="F7" s="26">
        <v>0</v>
      </c>
      <c r="G7" s="26">
        <f t="shared" si="0"/>
        <v>100</v>
      </c>
    </row>
    <row r="8" spans="1:10" s="7" customFormat="1" ht="12.75">
      <c r="A8" s="22" t="s">
        <v>17</v>
      </c>
      <c r="B8" s="30" t="s">
        <v>78</v>
      </c>
      <c r="C8" s="24">
        <v>0</v>
      </c>
      <c r="D8" s="31">
        <v>600</v>
      </c>
      <c r="E8" s="31">
        <v>600</v>
      </c>
      <c r="F8" s="26">
        <v>0</v>
      </c>
      <c r="G8" s="26">
        <f t="shared" si="0"/>
        <v>100</v>
      </c>
    </row>
    <row r="9" spans="1:10" s="7" customFormat="1" ht="12.75">
      <c r="A9" s="22" t="s">
        <v>19</v>
      </c>
      <c r="B9" s="30" t="s">
        <v>79</v>
      </c>
      <c r="C9" s="24">
        <v>0</v>
      </c>
      <c r="D9" s="31">
        <v>0</v>
      </c>
      <c r="E9" s="31">
        <v>0</v>
      </c>
      <c r="F9" s="26">
        <v>0</v>
      </c>
      <c r="G9" s="26">
        <v>0</v>
      </c>
    </row>
    <row r="10" spans="1:10" s="7" customFormat="1" ht="12.75">
      <c r="A10" s="22" t="s">
        <v>21</v>
      </c>
      <c r="B10" s="30" t="s">
        <v>80</v>
      </c>
      <c r="C10" s="24">
        <v>0</v>
      </c>
      <c r="D10" s="31">
        <v>0</v>
      </c>
      <c r="E10" s="31">
        <v>0</v>
      </c>
      <c r="F10" s="26">
        <v>0</v>
      </c>
      <c r="G10" s="26">
        <v>0</v>
      </c>
    </row>
    <row r="11" spans="1:10" s="7" customFormat="1" ht="12.75">
      <c r="A11" s="22" t="s">
        <v>23</v>
      </c>
      <c r="B11" s="30" t="s">
        <v>9</v>
      </c>
      <c r="C11" s="24">
        <v>0</v>
      </c>
      <c r="D11" s="31">
        <v>500</v>
      </c>
      <c r="E11" s="31">
        <v>500</v>
      </c>
      <c r="F11" s="26">
        <v>0</v>
      </c>
      <c r="G11" s="26">
        <f t="shared" si="0"/>
        <v>100</v>
      </c>
    </row>
    <row r="12" spans="1:10" s="7" customFormat="1" ht="12.75">
      <c r="A12" s="22" t="s">
        <v>25</v>
      </c>
      <c r="B12" s="30" t="s">
        <v>81</v>
      </c>
      <c r="C12" s="24">
        <v>0</v>
      </c>
      <c r="D12" s="31">
        <v>600</v>
      </c>
      <c r="E12" s="31">
        <v>600</v>
      </c>
      <c r="F12" s="26">
        <v>0</v>
      </c>
      <c r="G12" s="26">
        <f t="shared" si="0"/>
        <v>100</v>
      </c>
    </row>
    <row r="13" spans="1:10" s="7" customFormat="1" ht="12.75">
      <c r="A13" s="22" t="s">
        <v>27</v>
      </c>
      <c r="B13" s="30" t="s">
        <v>82</v>
      </c>
      <c r="C13" s="24">
        <v>0</v>
      </c>
      <c r="D13" s="31">
        <v>800</v>
      </c>
      <c r="E13" s="31">
        <v>800</v>
      </c>
      <c r="F13" s="26">
        <v>0</v>
      </c>
      <c r="G13" s="26">
        <f t="shared" si="0"/>
        <v>100</v>
      </c>
    </row>
    <row r="14" spans="1:10" s="7" customFormat="1" ht="12.75">
      <c r="A14" s="22" t="s">
        <v>29</v>
      </c>
      <c r="B14" s="30" t="s">
        <v>83</v>
      </c>
      <c r="C14" s="24">
        <v>0</v>
      </c>
      <c r="D14" s="31">
        <v>750</v>
      </c>
      <c r="E14" s="31">
        <v>750</v>
      </c>
      <c r="F14" s="26">
        <v>0</v>
      </c>
      <c r="G14" s="26">
        <f t="shared" si="0"/>
        <v>100</v>
      </c>
    </row>
    <row r="15" spans="1:10" s="7" customFormat="1" ht="12.75">
      <c r="A15" s="22" t="s">
        <v>31</v>
      </c>
      <c r="B15" s="30" t="s">
        <v>84</v>
      </c>
      <c r="C15" s="24">
        <v>0</v>
      </c>
      <c r="D15" s="31">
        <v>550</v>
      </c>
      <c r="E15" s="31">
        <v>550</v>
      </c>
      <c r="F15" s="26">
        <v>0</v>
      </c>
      <c r="G15" s="26">
        <f t="shared" si="0"/>
        <v>100</v>
      </c>
    </row>
    <row r="16" spans="1:10" s="7" customFormat="1" ht="12.75">
      <c r="A16" s="22" t="s">
        <v>33</v>
      </c>
      <c r="B16" s="30" t="s">
        <v>85</v>
      </c>
      <c r="C16" s="24">
        <v>0</v>
      </c>
      <c r="D16" s="31">
        <v>2100</v>
      </c>
      <c r="E16" s="31">
        <v>2100</v>
      </c>
      <c r="F16" s="26">
        <v>0</v>
      </c>
      <c r="G16" s="26">
        <f t="shared" si="0"/>
        <v>100</v>
      </c>
    </row>
    <row r="17" spans="1:7" s="4" customFormat="1" ht="12.75">
      <c r="A17" s="27"/>
      <c r="B17" s="32" t="s">
        <v>10</v>
      </c>
      <c r="C17" s="28">
        <f>C6+C3</f>
        <v>0</v>
      </c>
      <c r="D17" s="28">
        <f>D6+D3</f>
        <v>7750</v>
      </c>
      <c r="E17" s="28">
        <f>E6+E3</f>
        <v>7750</v>
      </c>
      <c r="F17" s="21">
        <v>0</v>
      </c>
      <c r="G17" s="21">
        <f t="shared" si="0"/>
        <v>100</v>
      </c>
    </row>
    <row r="18" spans="1:7">
      <c r="C18" s="12"/>
      <c r="D18" s="12"/>
      <c r="E18" s="33"/>
      <c r="F18" s="33"/>
      <c r="G18" s="33"/>
    </row>
    <row r="19" spans="1:7">
      <c r="C19" s="34"/>
      <c r="D19" s="34"/>
      <c r="E19" s="35"/>
      <c r="F19" s="33"/>
      <c r="G19" s="33"/>
    </row>
  </sheetData>
  <mergeCells count="1">
    <mergeCell ref="A1:G1"/>
  </mergeCells>
  <phoneticPr fontId="0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8"/>
  <sheetViews>
    <sheetView workbookViewId="0">
      <selection activeCell="G17" sqref="G17"/>
    </sheetView>
  </sheetViews>
  <sheetFormatPr defaultRowHeight="15"/>
  <cols>
    <col min="1" max="1" width="4.42578125" style="10" customWidth="1"/>
    <col min="2" max="2" width="24.5703125" customWidth="1"/>
    <col min="3" max="3" width="17.7109375" style="11" customWidth="1"/>
    <col min="4" max="4" width="17.85546875" style="11" customWidth="1"/>
    <col min="5" max="5" width="12.85546875" style="13" customWidth="1"/>
    <col min="6" max="6" width="13.28515625" style="13" customWidth="1"/>
    <col min="7" max="7" width="11.7109375" style="13" customWidth="1"/>
  </cols>
  <sheetData>
    <row r="1" spans="1:10" ht="119.25" customHeight="1">
      <c r="A1" s="84" t="s">
        <v>93</v>
      </c>
      <c r="B1" s="85"/>
      <c r="C1" s="85"/>
      <c r="D1" s="85"/>
      <c r="E1" s="85"/>
      <c r="F1" s="85"/>
      <c r="G1" s="85"/>
      <c r="H1" s="1"/>
      <c r="I1" s="1"/>
      <c r="J1" s="1"/>
    </row>
    <row r="2" spans="1:10" ht="110.25">
      <c r="A2" s="53" t="s">
        <v>0</v>
      </c>
      <c r="B2" s="53" t="s">
        <v>1</v>
      </c>
      <c r="C2" s="53" t="s">
        <v>2</v>
      </c>
      <c r="D2" s="53" t="s">
        <v>3</v>
      </c>
      <c r="E2" s="53" t="s">
        <v>4</v>
      </c>
      <c r="F2" s="53" t="s">
        <v>5</v>
      </c>
      <c r="G2" s="53" t="s">
        <v>6</v>
      </c>
      <c r="H2" s="1"/>
      <c r="I2" s="1"/>
      <c r="J2" s="1"/>
    </row>
    <row r="3" spans="1:10" s="4" customFormat="1" ht="15.75">
      <c r="A3" s="54"/>
      <c r="B3" s="55" t="s">
        <v>12</v>
      </c>
      <c r="C3" s="56">
        <f>C4+C5</f>
        <v>0</v>
      </c>
      <c r="D3" s="56">
        <f>D4+D5</f>
        <v>7567.2</v>
      </c>
      <c r="E3" s="56">
        <f>E4+E5</f>
        <v>11032</v>
      </c>
      <c r="F3" s="62">
        <v>0</v>
      </c>
      <c r="G3" s="62">
        <f>E3/D3*100</f>
        <v>145.78708108679567</v>
      </c>
    </row>
    <row r="4" spans="1:10" s="7" customFormat="1" ht="31.5">
      <c r="A4" s="58" t="s">
        <v>8</v>
      </c>
      <c r="B4" s="59" t="s">
        <v>13</v>
      </c>
      <c r="C4" s="60">
        <v>0</v>
      </c>
      <c r="D4" s="60">
        <v>0</v>
      </c>
      <c r="E4" s="60">
        <v>0</v>
      </c>
      <c r="F4" s="60">
        <v>0</v>
      </c>
      <c r="G4" s="60">
        <v>0</v>
      </c>
    </row>
    <row r="5" spans="1:10" s="7" customFormat="1" ht="31.5">
      <c r="A5" s="58" t="s">
        <v>76</v>
      </c>
      <c r="B5" s="59" t="s">
        <v>14</v>
      </c>
      <c r="C5" s="60">
        <v>0</v>
      </c>
      <c r="D5" s="67">
        <v>7567.2</v>
      </c>
      <c r="E5" s="67">
        <v>11032</v>
      </c>
      <c r="F5" s="60">
        <v>0</v>
      </c>
      <c r="G5" s="60">
        <f>E5/D5*100</f>
        <v>145.78708108679567</v>
      </c>
    </row>
    <row r="6" spans="1:10" s="4" customFormat="1" ht="31.5">
      <c r="A6" s="61"/>
      <c r="B6" s="55" t="s">
        <v>7</v>
      </c>
      <c r="C6" s="62">
        <f>SUM(C7:C16)</f>
        <v>0</v>
      </c>
      <c r="D6" s="62">
        <f>SUM(D7:D16)</f>
        <v>0</v>
      </c>
      <c r="E6" s="62">
        <f>SUM(E7:E16)</f>
        <v>0</v>
      </c>
      <c r="F6" s="62">
        <v>0</v>
      </c>
      <c r="G6" s="62">
        <v>0</v>
      </c>
    </row>
    <row r="7" spans="1:10" s="7" customFormat="1" ht="15.75">
      <c r="A7" s="58" t="s">
        <v>15</v>
      </c>
      <c r="B7" s="59" t="s">
        <v>77</v>
      </c>
      <c r="C7" s="60">
        <v>0</v>
      </c>
      <c r="D7" s="60">
        <v>0</v>
      </c>
      <c r="E7" s="60">
        <v>0</v>
      </c>
      <c r="F7" s="60">
        <v>0</v>
      </c>
      <c r="G7" s="60">
        <v>0</v>
      </c>
    </row>
    <row r="8" spans="1:10" s="7" customFormat="1" ht="31.5">
      <c r="A8" s="58" t="s">
        <v>17</v>
      </c>
      <c r="B8" s="63" t="s">
        <v>78</v>
      </c>
      <c r="C8" s="60">
        <v>0</v>
      </c>
      <c r="D8" s="60">
        <v>0</v>
      </c>
      <c r="E8" s="60">
        <v>0</v>
      </c>
      <c r="F8" s="60">
        <v>0</v>
      </c>
      <c r="G8" s="60">
        <v>0</v>
      </c>
    </row>
    <row r="9" spans="1:10" s="7" customFormat="1" ht="15.75">
      <c r="A9" s="58" t="s">
        <v>19</v>
      </c>
      <c r="B9" s="63" t="s">
        <v>79</v>
      </c>
      <c r="C9" s="60">
        <v>0</v>
      </c>
      <c r="D9" s="60">
        <v>0</v>
      </c>
      <c r="E9" s="60">
        <v>0</v>
      </c>
      <c r="F9" s="60">
        <v>0</v>
      </c>
      <c r="G9" s="60">
        <v>0</v>
      </c>
    </row>
    <row r="10" spans="1:10" s="7" customFormat="1" ht="15.75">
      <c r="A10" s="58" t="s">
        <v>21</v>
      </c>
      <c r="B10" s="63" t="s">
        <v>80</v>
      </c>
      <c r="C10" s="60">
        <v>0</v>
      </c>
      <c r="D10" s="60">
        <v>0</v>
      </c>
      <c r="E10" s="60">
        <v>0</v>
      </c>
      <c r="F10" s="60">
        <v>0</v>
      </c>
      <c r="G10" s="60">
        <v>0</v>
      </c>
    </row>
    <row r="11" spans="1:10" s="7" customFormat="1" ht="31.5">
      <c r="A11" s="58" t="s">
        <v>23</v>
      </c>
      <c r="B11" s="63" t="s">
        <v>9</v>
      </c>
      <c r="C11" s="60">
        <v>0</v>
      </c>
      <c r="D11" s="60">
        <v>0</v>
      </c>
      <c r="E11" s="60">
        <v>0</v>
      </c>
      <c r="F11" s="60">
        <v>0</v>
      </c>
      <c r="G11" s="60">
        <v>0</v>
      </c>
    </row>
    <row r="12" spans="1:10" s="7" customFormat="1" ht="15.75">
      <c r="A12" s="58" t="s">
        <v>25</v>
      </c>
      <c r="B12" s="63" t="s">
        <v>81</v>
      </c>
      <c r="C12" s="60">
        <v>0</v>
      </c>
      <c r="D12" s="60">
        <v>0</v>
      </c>
      <c r="E12" s="60">
        <v>0</v>
      </c>
      <c r="F12" s="60">
        <v>0</v>
      </c>
      <c r="G12" s="60">
        <v>0</v>
      </c>
    </row>
    <row r="13" spans="1:10" s="7" customFormat="1" ht="15.75">
      <c r="A13" s="58" t="s">
        <v>27</v>
      </c>
      <c r="B13" s="63" t="s">
        <v>82</v>
      </c>
      <c r="C13" s="60">
        <v>0</v>
      </c>
      <c r="D13" s="60">
        <v>0</v>
      </c>
      <c r="E13" s="60">
        <v>0</v>
      </c>
      <c r="F13" s="60">
        <v>0</v>
      </c>
      <c r="G13" s="60">
        <v>0</v>
      </c>
    </row>
    <row r="14" spans="1:10" s="7" customFormat="1" ht="15.75">
      <c r="A14" s="58" t="s">
        <v>29</v>
      </c>
      <c r="B14" s="63" t="s">
        <v>83</v>
      </c>
      <c r="C14" s="60">
        <v>0</v>
      </c>
      <c r="D14" s="60">
        <v>0</v>
      </c>
      <c r="E14" s="60">
        <v>0</v>
      </c>
      <c r="F14" s="60">
        <v>0</v>
      </c>
      <c r="G14" s="60">
        <v>0</v>
      </c>
    </row>
    <row r="15" spans="1:10" s="7" customFormat="1" ht="31.5">
      <c r="A15" s="58" t="s">
        <v>31</v>
      </c>
      <c r="B15" s="63" t="s">
        <v>84</v>
      </c>
      <c r="C15" s="60">
        <v>0</v>
      </c>
      <c r="D15" s="60">
        <v>0</v>
      </c>
      <c r="E15" s="60">
        <v>0</v>
      </c>
      <c r="F15" s="60">
        <v>0</v>
      </c>
      <c r="G15" s="60">
        <v>0</v>
      </c>
    </row>
    <row r="16" spans="1:10" s="7" customFormat="1" ht="15.75">
      <c r="A16" s="58" t="s">
        <v>33</v>
      </c>
      <c r="B16" s="63" t="s">
        <v>85</v>
      </c>
      <c r="C16" s="60">
        <v>0</v>
      </c>
      <c r="D16" s="60">
        <v>0</v>
      </c>
      <c r="E16" s="60">
        <v>0</v>
      </c>
      <c r="F16" s="60">
        <v>0</v>
      </c>
      <c r="G16" s="60">
        <v>0</v>
      </c>
    </row>
    <row r="17" spans="1:7" s="4" customFormat="1" ht="15.75">
      <c r="A17" s="61"/>
      <c r="B17" s="64" t="s">
        <v>10</v>
      </c>
      <c r="C17" s="62">
        <f>C4+C5+C7+C8+C9+C10+C11+C12+C13+C14+C15+C16</f>
        <v>0</v>
      </c>
      <c r="D17" s="62">
        <f>D4+D5+D7+D8+D9+D10+D11+D12+D13+D14+D15+D16</f>
        <v>7567.2</v>
      </c>
      <c r="E17" s="62">
        <f>E4+E5+E7+E8+E9+E10+E11+E12+E13+E14+E15+E16</f>
        <v>11032</v>
      </c>
      <c r="F17" s="62">
        <v>0</v>
      </c>
      <c r="G17" s="62">
        <f>E17/D17*100</f>
        <v>145.78708108679567</v>
      </c>
    </row>
    <row r="18" spans="1:7">
      <c r="D18" s="12"/>
    </row>
  </sheetData>
  <mergeCells count="1">
    <mergeCell ref="A1:G1"/>
  </mergeCells>
  <phoneticPr fontId="0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N120"/>
  <sheetViews>
    <sheetView topLeftCell="A6" workbookViewId="0">
      <selection activeCell="K35" sqref="K35"/>
    </sheetView>
  </sheetViews>
  <sheetFormatPr defaultRowHeight="15"/>
  <cols>
    <col min="1" max="1" width="4.42578125" style="77" customWidth="1"/>
    <col min="2" max="2" width="32.28515625" style="73" customWidth="1"/>
    <col min="3" max="3" width="17.7109375" style="78" customWidth="1"/>
    <col min="4" max="4" width="17.85546875" style="78" customWidth="1"/>
    <col min="5" max="5" width="12.85546875" style="73" customWidth="1"/>
    <col min="6" max="6" width="12.7109375" style="73" customWidth="1"/>
    <col min="7" max="7" width="11.7109375" style="73" customWidth="1"/>
    <col min="8" max="16384" width="9.140625" style="73"/>
  </cols>
  <sheetData>
    <row r="1" spans="1:13" ht="72" customHeight="1">
      <c r="A1" s="88" t="s">
        <v>97</v>
      </c>
      <c r="B1" s="89"/>
      <c r="C1" s="89"/>
      <c r="D1" s="89"/>
      <c r="E1" s="89"/>
      <c r="F1" s="89"/>
      <c r="G1" s="89"/>
      <c r="H1" s="68" t="s">
        <v>11</v>
      </c>
      <c r="I1" s="68"/>
      <c r="J1" s="68"/>
    </row>
    <row r="2" spans="1:13" ht="83.25" customHeight="1">
      <c r="A2" s="74" t="s">
        <v>0</v>
      </c>
      <c r="B2" s="74" t="s">
        <v>1</v>
      </c>
      <c r="C2" s="74" t="s">
        <v>2</v>
      </c>
      <c r="D2" s="74" t="s">
        <v>3</v>
      </c>
      <c r="E2" s="74" t="s">
        <v>4</v>
      </c>
      <c r="F2" s="74" t="s">
        <v>5</v>
      </c>
      <c r="G2" s="74" t="s">
        <v>6</v>
      </c>
      <c r="H2" s="68"/>
      <c r="I2" s="68"/>
      <c r="J2" s="82"/>
      <c r="K2" s="83"/>
      <c r="L2" s="83"/>
      <c r="M2" s="83"/>
    </row>
    <row r="3" spans="1:13">
      <c r="A3" s="74"/>
      <c r="B3" s="3" t="s">
        <v>12</v>
      </c>
      <c r="C3" s="9">
        <f>C4+C5</f>
        <v>0</v>
      </c>
      <c r="D3" s="9">
        <f>D4+D5</f>
        <v>5016</v>
      </c>
      <c r="E3" s="9">
        <f>E4+E5</f>
        <v>5016</v>
      </c>
      <c r="F3" s="75">
        <v>0</v>
      </c>
      <c r="G3" s="75">
        <f t="shared" ref="G3:G16" si="0">E3/D3*100</f>
        <v>100</v>
      </c>
      <c r="H3" s="68"/>
      <c r="I3" s="68"/>
      <c r="J3" s="14"/>
      <c r="K3" s="14"/>
      <c r="L3" s="14"/>
      <c r="M3" s="14"/>
    </row>
    <row r="4" spans="1:13" s="69" customFormat="1">
      <c r="A4" s="74">
        <v>1</v>
      </c>
      <c r="B4" s="15" t="s">
        <v>13</v>
      </c>
      <c r="C4" s="6">
        <v>0</v>
      </c>
      <c r="D4" s="6">
        <v>4050</v>
      </c>
      <c r="E4" s="6">
        <v>4050</v>
      </c>
      <c r="F4" s="75">
        <v>0</v>
      </c>
      <c r="G4" s="75">
        <f t="shared" si="0"/>
        <v>100</v>
      </c>
      <c r="H4" s="68"/>
      <c r="I4" s="68"/>
      <c r="J4" s="14"/>
      <c r="K4" s="14"/>
      <c r="L4" s="14"/>
      <c r="M4" s="14"/>
    </row>
    <row r="5" spans="1:13" s="69" customFormat="1">
      <c r="A5" s="74">
        <v>2</v>
      </c>
      <c r="B5" s="15" t="s">
        <v>14</v>
      </c>
      <c r="C5" s="6">
        <v>0</v>
      </c>
      <c r="D5" s="6">
        <v>966</v>
      </c>
      <c r="E5" s="6">
        <v>966</v>
      </c>
      <c r="F5" s="75">
        <v>0</v>
      </c>
      <c r="G5" s="75">
        <f t="shared" si="0"/>
        <v>100</v>
      </c>
      <c r="H5" s="68"/>
      <c r="I5" s="68"/>
      <c r="J5" s="14"/>
      <c r="K5" s="14"/>
      <c r="L5" s="14"/>
      <c r="M5" s="14"/>
    </row>
    <row r="6" spans="1:13">
      <c r="A6" s="74"/>
      <c r="B6" s="3" t="s">
        <v>7</v>
      </c>
      <c r="C6" s="9">
        <f>SUM(C7:C16)</f>
        <v>0</v>
      </c>
      <c r="D6" s="9">
        <f>SUM(D7:D16)</f>
        <v>6984</v>
      </c>
      <c r="E6" s="9">
        <f>SUM(E7:E16)</f>
        <v>6984</v>
      </c>
      <c r="F6" s="75">
        <v>0</v>
      </c>
      <c r="G6" s="75">
        <f t="shared" si="0"/>
        <v>100</v>
      </c>
      <c r="H6" s="68"/>
      <c r="I6" s="68"/>
      <c r="J6" s="14"/>
      <c r="K6" s="14"/>
      <c r="L6" s="14"/>
      <c r="M6" s="14"/>
    </row>
    <row r="7" spans="1:13" s="7" customFormat="1" ht="15" customHeight="1">
      <c r="A7" s="5" t="s">
        <v>15</v>
      </c>
      <c r="B7" s="15" t="s">
        <v>16</v>
      </c>
      <c r="C7" s="6">
        <v>0</v>
      </c>
      <c r="D7" s="6">
        <v>665</v>
      </c>
      <c r="E7" s="6">
        <v>665</v>
      </c>
      <c r="F7" s="75">
        <v>0</v>
      </c>
      <c r="G7" s="75">
        <f t="shared" si="0"/>
        <v>100</v>
      </c>
    </row>
    <row r="8" spans="1:13" s="7" customFormat="1" ht="15" customHeight="1">
      <c r="A8" s="5" t="s">
        <v>17</v>
      </c>
      <c r="B8" s="15" t="s">
        <v>18</v>
      </c>
      <c r="C8" s="6">
        <v>0</v>
      </c>
      <c r="D8" s="6">
        <v>980</v>
      </c>
      <c r="E8" s="6">
        <v>980</v>
      </c>
      <c r="F8" s="75">
        <v>0</v>
      </c>
      <c r="G8" s="75">
        <f t="shared" si="0"/>
        <v>100</v>
      </c>
    </row>
    <row r="9" spans="1:13" s="7" customFormat="1" ht="15" customHeight="1">
      <c r="A9" s="5" t="s">
        <v>19</v>
      </c>
      <c r="B9" s="15" t="s">
        <v>20</v>
      </c>
      <c r="C9" s="6">
        <v>0</v>
      </c>
      <c r="D9" s="6">
        <v>550</v>
      </c>
      <c r="E9" s="6">
        <v>550</v>
      </c>
      <c r="F9" s="75">
        <v>0</v>
      </c>
      <c r="G9" s="75">
        <f t="shared" si="0"/>
        <v>100</v>
      </c>
    </row>
    <row r="10" spans="1:13" s="7" customFormat="1" ht="15" customHeight="1">
      <c r="A10" s="5" t="s">
        <v>21</v>
      </c>
      <c r="B10" s="15" t="s">
        <v>22</v>
      </c>
      <c r="C10" s="6">
        <v>0</v>
      </c>
      <c r="D10" s="6">
        <v>200</v>
      </c>
      <c r="E10" s="6">
        <v>200</v>
      </c>
      <c r="F10" s="75">
        <v>0</v>
      </c>
      <c r="G10" s="75">
        <f t="shared" si="0"/>
        <v>100</v>
      </c>
    </row>
    <row r="11" spans="1:13" s="7" customFormat="1" ht="15" customHeight="1">
      <c r="A11" s="5" t="s">
        <v>23</v>
      </c>
      <c r="B11" s="15" t="s">
        <v>24</v>
      </c>
      <c r="C11" s="6">
        <v>0</v>
      </c>
      <c r="D11" s="6">
        <v>750</v>
      </c>
      <c r="E11" s="6">
        <v>750</v>
      </c>
      <c r="F11" s="75">
        <v>0</v>
      </c>
      <c r="G11" s="75">
        <f t="shared" si="0"/>
        <v>100</v>
      </c>
    </row>
    <row r="12" spans="1:13" s="7" customFormat="1" ht="15" customHeight="1">
      <c r="A12" s="5" t="s">
        <v>25</v>
      </c>
      <c r="B12" s="15" t="s">
        <v>26</v>
      </c>
      <c r="C12" s="6">
        <v>0</v>
      </c>
      <c r="D12" s="6">
        <v>1000</v>
      </c>
      <c r="E12" s="6">
        <v>1000</v>
      </c>
      <c r="F12" s="75">
        <v>0</v>
      </c>
      <c r="G12" s="75">
        <f t="shared" si="0"/>
        <v>100</v>
      </c>
    </row>
    <row r="13" spans="1:13" s="7" customFormat="1" ht="15" customHeight="1">
      <c r="A13" s="5" t="s">
        <v>27</v>
      </c>
      <c r="B13" s="15" t="s">
        <v>28</v>
      </c>
      <c r="C13" s="6">
        <v>0</v>
      </c>
      <c r="D13" s="6">
        <v>50</v>
      </c>
      <c r="E13" s="6">
        <v>50</v>
      </c>
      <c r="F13" s="75">
        <v>0</v>
      </c>
      <c r="G13" s="75">
        <f t="shared" si="0"/>
        <v>100</v>
      </c>
    </row>
    <row r="14" spans="1:13" s="7" customFormat="1" ht="15" customHeight="1">
      <c r="A14" s="5" t="s">
        <v>29</v>
      </c>
      <c r="B14" s="15" t="s">
        <v>30</v>
      </c>
      <c r="C14" s="6">
        <v>0</v>
      </c>
      <c r="D14" s="6">
        <v>560</v>
      </c>
      <c r="E14" s="6">
        <v>560</v>
      </c>
      <c r="F14" s="75">
        <v>0</v>
      </c>
      <c r="G14" s="75">
        <f t="shared" si="0"/>
        <v>100</v>
      </c>
    </row>
    <row r="15" spans="1:13" s="7" customFormat="1" ht="15" customHeight="1">
      <c r="A15" s="5" t="s">
        <v>31</v>
      </c>
      <c r="B15" s="15" t="s">
        <v>32</v>
      </c>
      <c r="C15" s="6">
        <v>0</v>
      </c>
      <c r="D15" s="6">
        <v>694</v>
      </c>
      <c r="E15" s="6">
        <v>694</v>
      </c>
      <c r="F15" s="75">
        <v>0</v>
      </c>
      <c r="G15" s="75">
        <f t="shared" si="0"/>
        <v>100</v>
      </c>
    </row>
    <row r="16" spans="1:13" s="7" customFormat="1" ht="15" customHeight="1">
      <c r="A16" s="5" t="s">
        <v>33</v>
      </c>
      <c r="B16" s="15" t="s">
        <v>34</v>
      </c>
      <c r="C16" s="6">
        <v>0</v>
      </c>
      <c r="D16" s="6">
        <v>1535</v>
      </c>
      <c r="E16" s="6">
        <v>1535</v>
      </c>
      <c r="F16" s="75">
        <v>0</v>
      </c>
      <c r="G16" s="75">
        <f t="shared" si="0"/>
        <v>100</v>
      </c>
    </row>
    <row r="17" spans="1:7" s="4" customFormat="1" ht="15" customHeight="1">
      <c r="A17" s="8"/>
      <c r="B17" s="3" t="s">
        <v>35</v>
      </c>
      <c r="C17" s="9">
        <f>SUM(C18:C35)</f>
        <v>0</v>
      </c>
      <c r="D17" s="9">
        <f>SUM(D18:D35)</f>
        <v>5651</v>
      </c>
      <c r="E17" s="9">
        <f>SUM(E18:E35)</f>
        <v>5651</v>
      </c>
      <c r="F17" s="75">
        <v>0</v>
      </c>
      <c r="G17" s="75">
        <f>E17/D17*100</f>
        <v>100</v>
      </c>
    </row>
    <row r="18" spans="1:7" s="7" customFormat="1" ht="15" customHeight="1">
      <c r="A18" s="5" t="s">
        <v>36</v>
      </c>
      <c r="B18" s="15" t="s">
        <v>37</v>
      </c>
      <c r="C18" s="6">
        <v>0</v>
      </c>
      <c r="D18" s="6">
        <v>600</v>
      </c>
      <c r="E18" s="6">
        <v>600</v>
      </c>
      <c r="F18" s="75">
        <v>0</v>
      </c>
      <c r="G18" s="75">
        <f>E18/D18*100</f>
        <v>100</v>
      </c>
    </row>
    <row r="19" spans="1:7" s="7" customFormat="1" ht="15" customHeight="1">
      <c r="A19" s="5" t="s">
        <v>38</v>
      </c>
      <c r="B19" s="15" t="s">
        <v>39</v>
      </c>
      <c r="C19" s="6">
        <v>0</v>
      </c>
      <c r="D19" s="6">
        <v>320</v>
      </c>
      <c r="E19" s="6">
        <v>320</v>
      </c>
      <c r="F19" s="75">
        <v>0</v>
      </c>
      <c r="G19" s="75">
        <f t="shared" ref="G19:G32" si="1">E19/D19*100</f>
        <v>100</v>
      </c>
    </row>
    <row r="20" spans="1:7" s="7" customFormat="1" ht="15" customHeight="1">
      <c r="A20" s="5" t="s">
        <v>40</v>
      </c>
      <c r="B20" s="15" t="s">
        <v>41</v>
      </c>
      <c r="C20" s="6">
        <v>0</v>
      </c>
      <c r="D20" s="6">
        <v>420</v>
      </c>
      <c r="E20" s="6">
        <v>420</v>
      </c>
      <c r="F20" s="75">
        <v>0</v>
      </c>
      <c r="G20" s="75">
        <f t="shared" si="1"/>
        <v>100</v>
      </c>
    </row>
    <row r="21" spans="1:7" s="7" customFormat="1" ht="15" customHeight="1">
      <c r="A21" s="5" t="s">
        <v>42</v>
      </c>
      <c r="B21" s="15" t="s">
        <v>43</v>
      </c>
      <c r="C21" s="6">
        <v>0</v>
      </c>
      <c r="D21" s="6">
        <v>800</v>
      </c>
      <c r="E21" s="6">
        <v>800</v>
      </c>
      <c r="F21" s="75">
        <v>0</v>
      </c>
      <c r="G21" s="75">
        <f t="shared" si="1"/>
        <v>100</v>
      </c>
    </row>
    <row r="22" spans="1:7" s="7" customFormat="1" ht="15" customHeight="1">
      <c r="A22" s="5" t="s">
        <v>44</v>
      </c>
      <c r="B22" s="15" t="s">
        <v>45</v>
      </c>
      <c r="C22" s="6">
        <v>0</v>
      </c>
      <c r="D22" s="6">
        <v>300</v>
      </c>
      <c r="E22" s="6">
        <v>300</v>
      </c>
      <c r="F22" s="75">
        <v>0</v>
      </c>
      <c r="G22" s="75">
        <f t="shared" si="1"/>
        <v>100</v>
      </c>
    </row>
    <row r="23" spans="1:7" s="7" customFormat="1" ht="15" customHeight="1">
      <c r="A23" s="5" t="s">
        <v>46</v>
      </c>
      <c r="B23" s="15" t="s">
        <v>47</v>
      </c>
      <c r="C23" s="6">
        <v>0</v>
      </c>
      <c r="D23" s="6">
        <v>100</v>
      </c>
      <c r="E23" s="6">
        <v>100</v>
      </c>
      <c r="F23" s="75">
        <v>0</v>
      </c>
      <c r="G23" s="75">
        <f t="shared" si="1"/>
        <v>100</v>
      </c>
    </row>
    <row r="24" spans="1:7" s="7" customFormat="1" ht="15" customHeight="1">
      <c r="A24" s="5" t="s">
        <v>48</v>
      </c>
      <c r="B24" s="15" t="s">
        <v>49</v>
      </c>
      <c r="C24" s="6">
        <v>0</v>
      </c>
      <c r="D24" s="6">
        <v>135</v>
      </c>
      <c r="E24" s="6">
        <v>135</v>
      </c>
      <c r="F24" s="75">
        <v>0</v>
      </c>
      <c r="G24" s="75">
        <f t="shared" si="1"/>
        <v>100</v>
      </c>
    </row>
    <row r="25" spans="1:7" s="7" customFormat="1" ht="15" customHeight="1">
      <c r="A25" s="5" t="s">
        <v>50</v>
      </c>
      <c r="B25" s="15" t="s">
        <v>51</v>
      </c>
      <c r="C25" s="6">
        <v>0</v>
      </c>
      <c r="D25" s="6">
        <v>270</v>
      </c>
      <c r="E25" s="6">
        <v>270</v>
      </c>
      <c r="F25" s="75">
        <v>0</v>
      </c>
      <c r="G25" s="75">
        <f t="shared" si="1"/>
        <v>100</v>
      </c>
    </row>
    <row r="26" spans="1:7" s="7" customFormat="1" ht="15" customHeight="1">
      <c r="A26" s="5" t="s">
        <v>52</v>
      </c>
      <c r="B26" s="15" t="s">
        <v>53</v>
      </c>
      <c r="C26" s="6">
        <v>0</v>
      </c>
      <c r="D26" s="6">
        <v>50</v>
      </c>
      <c r="E26" s="6">
        <v>50</v>
      </c>
      <c r="F26" s="75">
        <v>0</v>
      </c>
      <c r="G26" s="75">
        <f t="shared" si="1"/>
        <v>100</v>
      </c>
    </row>
    <row r="27" spans="1:7" s="7" customFormat="1" ht="15" customHeight="1">
      <c r="A27" s="5" t="s">
        <v>54</v>
      </c>
      <c r="B27" s="15" t="s">
        <v>55</v>
      </c>
      <c r="C27" s="6">
        <v>0</v>
      </c>
      <c r="D27" s="6">
        <v>50</v>
      </c>
      <c r="E27" s="6">
        <v>50</v>
      </c>
      <c r="F27" s="75">
        <v>0</v>
      </c>
      <c r="G27" s="75">
        <f t="shared" si="1"/>
        <v>100</v>
      </c>
    </row>
    <row r="28" spans="1:7" s="7" customFormat="1" ht="15" customHeight="1">
      <c r="A28" s="5" t="s">
        <v>56</v>
      </c>
      <c r="B28" s="15" t="s">
        <v>57</v>
      </c>
      <c r="C28" s="6">
        <v>0</v>
      </c>
      <c r="D28" s="6">
        <v>20</v>
      </c>
      <c r="E28" s="6">
        <v>20</v>
      </c>
      <c r="F28" s="75">
        <v>0</v>
      </c>
      <c r="G28" s="75">
        <f t="shared" si="1"/>
        <v>100</v>
      </c>
    </row>
    <row r="29" spans="1:7" s="7" customFormat="1" ht="15" customHeight="1">
      <c r="A29" s="5" t="s">
        <v>58</v>
      </c>
      <c r="B29" s="15" t="s">
        <v>59</v>
      </c>
      <c r="C29" s="6">
        <v>0</v>
      </c>
      <c r="D29" s="6">
        <v>100</v>
      </c>
      <c r="E29" s="6">
        <v>100</v>
      </c>
      <c r="F29" s="75">
        <v>0</v>
      </c>
      <c r="G29" s="75">
        <f t="shared" si="1"/>
        <v>100</v>
      </c>
    </row>
    <row r="30" spans="1:7" s="7" customFormat="1" ht="15" customHeight="1">
      <c r="A30" s="5" t="s">
        <v>60</v>
      </c>
      <c r="B30" s="15" t="s">
        <v>61</v>
      </c>
      <c r="C30" s="6">
        <v>0</v>
      </c>
      <c r="D30" s="6">
        <v>500</v>
      </c>
      <c r="E30" s="6">
        <v>500</v>
      </c>
      <c r="F30" s="75">
        <v>0</v>
      </c>
      <c r="G30" s="75">
        <f t="shared" si="1"/>
        <v>100</v>
      </c>
    </row>
    <row r="31" spans="1:7" s="7" customFormat="1" ht="15" customHeight="1">
      <c r="A31" s="5" t="s">
        <v>62</v>
      </c>
      <c r="B31" s="15" t="s">
        <v>63</v>
      </c>
      <c r="C31" s="6">
        <v>0</v>
      </c>
      <c r="D31" s="6">
        <v>400</v>
      </c>
      <c r="E31" s="6">
        <v>400</v>
      </c>
      <c r="F31" s="75">
        <v>0</v>
      </c>
      <c r="G31" s="75">
        <f t="shared" si="1"/>
        <v>100</v>
      </c>
    </row>
    <row r="32" spans="1:7" s="7" customFormat="1" ht="15" customHeight="1">
      <c r="A32" s="5" t="s">
        <v>64</v>
      </c>
      <c r="B32" s="15" t="s">
        <v>65</v>
      </c>
      <c r="C32" s="6">
        <v>0</v>
      </c>
      <c r="D32" s="6">
        <v>150</v>
      </c>
      <c r="E32" s="6">
        <v>150</v>
      </c>
      <c r="F32" s="75">
        <v>0</v>
      </c>
      <c r="G32" s="75">
        <f t="shared" si="1"/>
        <v>100</v>
      </c>
    </row>
    <row r="33" spans="1:14" s="7" customFormat="1" ht="15" customHeight="1">
      <c r="A33" s="5" t="s">
        <v>66</v>
      </c>
      <c r="B33" s="15" t="s">
        <v>67</v>
      </c>
      <c r="C33" s="6">
        <v>0</v>
      </c>
      <c r="D33" s="6">
        <v>800</v>
      </c>
      <c r="E33" s="6">
        <v>800</v>
      </c>
      <c r="F33" s="75">
        <v>0</v>
      </c>
      <c r="G33" s="75">
        <f>E33/D33*100</f>
        <v>100</v>
      </c>
    </row>
    <row r="34" spans="1:14" s="7" customFormat="1" ht="15" customHeight="1">
      <c r="A34" s="5" t="s">
        <v>68</v>
      </c>
      <c r="B34" s="15" t="s">
        <v>69</v>
      </c>
      <c r="C34" s="6">
        <v>0</v>
      </c>
      <c r="D34" s="6">
        <v>400</v>
      </c>
      <c r="E34" s="6">
        <v>400</v>
      </c>
      <c r="F34" s="75">
        <v>0</v>
      </c>
      <c r="G34" s="75">
        <f>E34/D34*100</f>
        <v>100</v>
      </c>
    </row>
    <row r="35" spans="1:14" s="7" customFormat="1" ht="15" customHeight="1">
      <c r="A35" s="5" t="s">
        <v>70</v>
      </c>
      <c r="B35" s="15" t="s">
        <v>71</v>
      </c>
      <c r="C35" s="6">
        <v>0</v>
      </c>
      <c r="D35" s="6">
        <v>236</v>
      </c>
      <c r="E35" s="6">
        <v>236</v>
      </c>
      <c r="F35" s="75">
        <v>0</v>
      </c>
      <c r="G35" s="75">
        <f>E35/D35*100</f>
        <v>100</v>
      </c>
    </row>
    <row r="36" spans="1:14" s="7" customFormat="1" ht="15" customHeight="1">
      <c r="A36" s="5" t="s">
        <v>72</v>
      </c>
      <c r="B36" s="15" t="s">
        <v>73</v>
      </c>
      <c r="C36" s="6">
        <v>25000</v>
      </c>
      <c r="D36" s="6">
        <v>182</v>
      </c>
      <c r="E36" s="6"/>
      <c r="F36" s="75">
        <f>E36/C36*100</f>
        <v>0</v>
      </c>
      <c r="G36" s="75">
        <f>E36/D36*100</f>
        <v>0</v>
      </c>
    </row>
    <row r="37" spans="1:14" s="4" customFormat="1" ht="15" customHeight="1">
      <c r="A37" s="8"/>
      <c r="B37" s="3" t="s">
        <v>74</v>
      </c>
      <c r="C37" s="9">
        <f>C6+C3+C17+C36</f>
        <v>25000</v>
      </c>
      <c r="D37" s="9">
        <f>D6+D3+D17+D36</f>
        <v>17833</v>
      </c>
      <c r="E37" s="9">
        <f>E6+E3+E17+E36</f>
        <v>17651</v>
      </c>
      <c r="F37" s="76">
        <f>E37/C37*100</f>
        <v>70.603999999999999</v>
      </c>
      <c r="G37" s="76">
        <f>E37/D37*100</f>
        <v>98.979420176078065</v>
      </c>
      <c r="J37" s="83"/>
      <c r="K37" s="83"/>
      <c r="L37" s="83"/>
      <c r="M37" s="83"/>
      <c r="N37" s="83"/>
    </row>
    <row r="38" spans="1:14">
      <c r="B38" s="7"/>
      <c r="D38" s="79"/>
      <c r="J38" s="83"/>
      <c r="K38" s="83"/>
      <c r="L38" s="83"/>
      <c r="M38" s="83"/>
      <c r="N38" s="83"/>
    </row>
    <row r="39" spans="1:14">
      <c r="B39" s="7"/>
    </row>
    <row r="40" spans="1:14">
      <c r="B40" s="7"/>
    </row>
    <row r="41" spans="1:14">
      <c r="B41" s="7"/>
    </row>
    <row r="42" spans="1:14">
      <c r="B42" s="7"/>
    </row>
    <row r="43" spans="1:14">
      <c r="B43" s="7"/>
    </row>
    <row r="44" spans="1:14">
      <c r="B44" s="7"/>
    </row>
    <row r="45" spans="1:14">
      <c r="B45" s="7"/>
    </row>
    <row r="46" spans="1:14">
      <c r="B46" s="7"/>
    </row>
    <row r="47" spans="1:14">
      <c r="B47" s="7"/>
    </row>
    <row r="48" spans="1:14">
      <c r="B48" s="7"/>
    </row>
    <row r="49" spans="2:2">
      <c r="B49" s="7"/>
    </row>
    <row r="50" spans="2:2">
      <c r="B50" s="7"/>
    </row>
    <row r="51" spans="2:2">
      <c r="B51" s="7"/>
    </row>
    <row r="52" spans="2:2">
      <c r="B52" s="7"/>
    </row>
    <row r="53" spans="2:2">
      <c r="B53" s="7"/>
    </row>
    <row r="54" spans="2:2">
      <c r="B54" s="7"/>
    </row>
    <row r="55" spans="2:2">
      <c r="B55" s="7"/>
    </row>
    <row r="56" spans="2:2">
      <c r="B56" s="7"/>
    </row>
    <row r="57" spans="2:2">
      <c r="B57" s="7"/>
    </row>
    <row r="58" spans="2:2">
      <c r="B58" s="7"/>
    </row>
    <row r="59" spans="2:2">
      <c r="B59" s="7"/>
    </row>
    <row r="60" spans="2:2">
      <c r="B60" s="7"/>
    </row>
    <row r="61" spans="2:2">
      <c r="B61" s="7"/>
    </row>
    <row r="62" spans="2:2">
      <c r="B62" s="7"/>
    </row>
    <row r="63" spans="2:2">
      <c r="B63" s="7"/>
    </row>
    <row r="64" spans="2:2">
      <c r="B64" s="7"/>
    </row>
    <row r="65" spans="2:2">
      <c r="B65" s="7"/>
    </row>
    <row r="66" spans="2:2">
      <c r="B66" s="7"/>
    </row>
    <row r="67" spans="2:2">
      <c r="B67" s="7"/>
    </row>
    <row r="68" spans="2:2">
      <c r="B68" s="7"/>
    </row>
    <row r="69" spans="2:2">
      <c r="B69" s="7"/>
    </row>
    <row r="70" spans="2:2">
      <c r="B70" s="7"/>
    </row>
    <row r="71" spans="2:2">
      <c r="B71" s="7"/>
    </row>
    <row r="72" spans="2:2">
      <c r="B72" s="7"/>
    </row>
    <row r="73" spans="2:2">
      <c r="B73" s="7"/>
    </row>
    <row r="74" spans="2:2">
      <c r="B74" s="7"/>
    </row>
    <row r="75" spans="2:2">
      <c r="B75" s="7"/>
    </row>
    <row r="76" spans="2:2">
      <c r="B76" s="7"/>
    </row>
    <row r="77" spans="2:2">
      <c r="B77" s="7"/>
    </row>
    <row r="78" spans="2:2">
      <c r="B78" s="7"/>
    </row>
    <row r="79" spans="2:2">
      <c r="B79" s="7"/>
    </row>
    <row r="80" spans="2:2">
      <c r="B80" s="7"/>
    </row>
    <row r="81" spans="2:2">
      <c r="B81" s="7"/>
    </row>
    <row r="82" spans="2:2">
      <c r="B82" s="7"/>
    </row>
    <row r="83" spans="2:2">
      <c r="B83" s="7"/>
    </row>
    <row r="84" spans="2:2">
      <c r="B84" s="7"/>
    </row>
    <row r="85" spans="2:2">
      <c r="B85" s="7"/>
    </row>
    <row r="86" spans="2:2">
      <c r="B86" s="7"/>
    </row>
    <row r="87" spans="2:2">
      <c r="B87" s="7"/>
    </row>
    <row r="88" spans="2:2">
      <c r="B88" s="7"/>
    </row>
    <row r="89" spans="2:2">
      <c r="B89" s="7"/>
    </row>
    <row r="90" spans="2:2">
      <c r="B90" s="7"/>
    </row>
    <row r="91" spans="2:2">
      <c r="B91" s="7"/>
    </row>
    <row r="92" spans="2:2">
      <c r="B92" s="7"/>
    </row>
    <row r="93" spans="2:2">
      <c r="B93" s="7"/>
    </row>
    <row r="94" spans="2:2">
      <c r="B94" s="7"/>
    </row>
    <row r="95" spans="2:2">
      <c r="B95" s="7"/>
    </row>
    <row r="96" spans="2:2">
      <c r="B96" s="7"/>
    </row>
    <row r="97" spans="2:2">
      <c r="B97" s="7"/>
    </row>
    <row r="98" spans="2:2">
      <c r="B98" s="7"/>
    </row>
    <row r="99" spans="2:2">
      <c r="B99" s="7"/>
    </row>
    <row r="100" spans="2:2">
      <c r="B100" s="7"/>
    </row>
    <row r="101" spans="2:2">
      <c r="B101" s="7"/>
    </row>
    <row r="102" spans="2:2">
      <c r="B102" s="7"/>
    </row>
    <row r="103" spans="2:2">
      <c r="B103" s="7"/>
    </row>
    <row r="104" spans="2:2">
      <c r="B104" s="7"/>
    </row>
    <row r="105" spans="2:2">
      <c r="B105" s="7"/>
    </row>
    <row r="106" spans="2:2">
      <c r="B106" s="7"/>
    </row>
    <row r="107" spans="2:2">
      <c r="B107" s="7"/>
    </row>
    <row r="108" spans="2:2">
      <c r="B108" s="7"/>
    </row>
    <row r="109" spans="2:2">
      <c r="B109" s="7"/>
    </row>
    <row r="110" spans="2:2">
      <c r="B110" s="7"/>
    </row>
    <row r="111" spans="2:2">
      <c r="B111" s="7"/>
    </row>
    <row r="112" spans="2:2">
      <c r="B112" s="7"/>
    </row>
    <row r="113" spans="2:2">
      <c r="B113" s="7"/>
    </row>
    <row r="114" spans="2:2">
      <c r="B114" s="7"/>
    </row>
    <row r="115" spans="2:2">
      <c r="B115" s="7"/>
    </row>
    <row r="116" spans="2:2">
      <c r="B116" s="7"/>
    </row>
    <row r="117" spans="2:2">
      <c r="B117" s="7"/>
    </row>
    <row r="118" spans="2:2">
      <c r="B118" s="7"/>
    </row>
    <row r="119" spans="2:2">
      <c r="B119" s="7"/>
    </row>
    <row r="120" spans="2:2">
      <c r="B120" s="7"/>
    </row>
  </sheetData>
  <mergeCells count="3">
    <mergeCell ref="A1:G1"/>
    <mergeCell ref="J2:M2"/>
    <mergeCell ref="J37:N38"/>
  </mergeCells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п4.1</vt:lpstr>
      <vt:lpstr>п4.2</vt:lpstr>
      <vt:lpstr>п4.3</vt:lpstr>
      <vt:lpstr>п4.4</vt:lpstr>
      <vt:lpstr>п4.5</vt:lpstr>
      <vt:lpstr>п4.6</vt:lpstr>
      <vt:lpstr>п4.7</vt:lpstr>
      <vt:lpstr>п4.8</vt:lpstr>
      <vt:lpstr>п4.9</vt:lpstr>
      <vt:lpstr>п4.10</vt:lpstr>
      <vt:lpstr>п4.11</vt:lpstr>
      <vt:lpstr>Лист10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2017-06-07T12:04:03Z</dcterms:modified>
</cp:coreProperties>
</file>