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1"/>
  </bookViews>
  <sheets>
    <sheet name="Республиканский" sheetId="4" r:id="rId1"/>
    <sheet name="Консолидированный" sheetId="11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Консолидированный!$A$1:$G$85</definedName>
    <definedName name="_xlnm.Print_Area" localSheetId="0">Республиканский!$A$1:$G$85</definedName>
  </definedNames>
  <calcPr calcId="114210" fullCalcOnLoad="1"/>
</workbook>
</file>

<file path=xl/calcChain.xml><?xml version="1.0" encoding="utf-8"?>
<calcChain xmlns="http://schemas.openxmlformats.org/spreadsheetml/2006/main">
  <c r="E29" i="4"/>
  <c r="E25"/>
  <c r="D65"/>
  <c r="G64"/>
  <c r="E56"/>
  <c r="E57"/>
  <c r="E62"/>
  <c r="E63"/>
  <c r="E64"/>
  <c r="C27"/>
  <c r="E26"/>
  <c r="C8"/>
  <c r="C18"/>
  <c r="C21"/>
  <c r="C37"/>
  <c r="C42"/>
  <c r="C45"/>
  <c r="C54"/>
  <c r="C58"/>
  <c r="C65"/>
  <c r="C71"/>
  <c r="C76"/>
  <c r="C80"/>
  <c r="C82"/>
  <c r="F18" i="11"/>
  <c r="G9"/>
  <c r="G10"/>
  <c r="G11"/>
  <c r="G12"/>
  <c r="G13"/>
  <c r="G14"/>
  <c r="G15"/>
  <c r="G16"/>
  <c r="G17"/>
  <c r="D18"/>
  <c r="G18"/>
  <c r="G85"/>
  <c r="E85"/>
  <c r="G84"/>
  <c r="E84"/>
  <c r="G83"/>
  <c r="E83"/>
  <c r="F82"/>
  <c r="D82"/>
  <c r="G82"/>
  <c r="C82"/>
  <c r="E82"/>
  <c r="G81"/>
  <c r="E81"/>
  <c r="F80"/>
  <c r="D80"/>
  <c r="G80"/>
  <c r="C80"/>
  <c r="E80"/>
  <c r="G79"/>
  <c r="E79"/>
  <c r="G78"/>
  <c r="E78"/>
  <c r="G77"/>
  <c r="E77"/>
  <c r="F76"/>
  <c r="D76"/>
  <c r="G76"/>
  <c r="C76"/>
  <c r="G75"/>
  <c r="E75"/>
  <c r="G74"/>
  <c r="E74"/>
  <c r="G73"/>
  <c r="E73"/>
  <c r="G72"/>
  <c r="E72"/>
  <c r="F71"/>
  <c r="D71"/>
  <c r="G71"/>
  <c r="C71"/>
  <c r="E71"/>
  <c r="G70"/>
  <c r="E70"/>
  <c r="G69"/>
  <c r="E69"/>
  <c r="G68"/>
  <c r="E68"/>
  <c r="G67"/>
  <c r="E67"/>
  <c r="G66"/>
  <c r="E66"/>
  <c r="F65"/>
  <c r="D65"/>
  <c r="G65"/>
  <c r="C65"/>
  <c r="G64"/>
  <c r="E64"/>
  <c r="G63"/>
  <c r="E63"/>
  <c r="G62"/>
  <c r="E62"/>
  <c r="G61"/>
  <c r="E61"/>
  <c r="G60"/>
  <c r="E60"/>
  <c r="G59"/>
  <c r="E59"/>
  <c r="F58"/>
  <c r="D58"/>
  <c r="G58"/>
  <c r="C58"/>
  <c r="E58"/>
  <c r="G57"/>
  <c r="E57"/>
  <c r="G56"/>
  <c r="E56"/>
  <c r="G55"/>
  <c r="E55"/>
  <c r="F54"/>
  <c r="D54"/>
  <c r="G54"/>
  <c r="C54"/>
  <c r="G53"/>
  <c r="E53"/>
  <c r="G52"/>
  <c r="E52"/>
  <c r="G51"/>
  <c r="E51"/>
  <c r="G50"/>
  <c r="E50"/>
  <c r="G49"/>
  <c r="E49"/>
  <c r="G48"/>
  <c r="E48"/>
  <c r="G47"/>
  <c r="E47"/>
  <c r="G46"/>
  <c r="E46"/>
  <c r="F45"/>
  <c r="D45"/>
  <c r="G45"/>
  <c r="C45"/>
  <c r="E45"/>
  <c r="G44"/>
  <c r="E44"/>
  <c r="G43"/>
  <c r="E43"/>
  <c r="F42"/>
  <c r="D42"/>
  <c r="G42"/>
  <c r="C42"/>
  <c r="E42"/>
  <c r="G41"/>
  <c r="E41"/>
  <c r="G40"/>
  <c r="E40"/>
  <c r="G39"/>
  <c r="E39"/>
  <c r="G38"/>
  <c r="E38"/>
  <c r="D37"/>
  <c r="F37"/>
  <c r="G37"/>
  <c r="C37"/>
  <c r="E37"/>
  <c r="C8"/>
  <c r="C18"/>
  <c r="C21"/>
  <c r="C27"/>
  <c r="C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F27"/>
  <c r="D27"/>
  <c r="G27"/>
  <c r="E27"/>
  <c r="G26"/>
  <c r="E26"/>
  <c r="G25"/>
  <c r="E25"/>
  <c r="G24"/>
  <c r="E24"/>
  <c r="G23"/>
  <c r="E23"/>
  <c r="G22"/>
  <c r="E22"/>
  <c r="F21"/>
  <c r="D21"/>
  <c r="G21"/>
  <c r="E21"/>
  <c r="G20"/>
  <c r="E20"/>
  <c r="G19"/>
  <c r="E19"/>
  <c r="E18"/>
  <c r="E17"/>
  <c r="E16"/>
  <c r="E15"/>
  <c r="E14"/>
  <c r="E13"/>
  <c r="E12"/>
  <c r="E11"/>
  <c r="E10"/>
  <c r="E9"/>
  <c r="F8"/>
  <c r="D8"/>
  <c r="G8"/>
  <c r="E8"/>
  <c r="F7"/>
  <c r="D8" i="4"/>
  <c r="F8"/>
  <c r="G8"/>
  <c r="G9"/>
  <c r="G10"/>
  <c r="G11"/>
  <c r="G12"/>
  <c r="G13"/>
  <c r="G14"/>
  <c r="G15"/>
  <c r="G16"/>
  <c r="G17"/>
  <c r="D18"/>
  <c r="F18"/>
  <c r="G18"/>
  <c r="G19"/>
  <c r="G20"/>
  <c r="D21"/>
  <c r="F21"/>
  <c r="G21"/>
  <c r="G22"/>
  <c r="G23"/>
  <c r="G24"/>
  <c r="G25"/>
  <c r="G26"/>
  <c r="D27"/>
  <c r="F27"/>
  <c r="G27"/>
  <c r="G28"/>
  <c r="G29"/>
  <c r="G30"/>
  <c r="G31"/>
  <c r="G32"/>
  <c r="G33"/>
  <c r="G34"/>
  <c r="G35"/>
  <c r="G36"/>
  <c r="D37"/>
  <c r="F37"/>
  <c r="G37"/>
  <c r="G38"/>
  <c r="G39"/>
  <c r="G40"/>
  <c r="G41"/>
  <c r="D42"/>
  <c r="F42"/>
  <c r="G42"/>
  <c r="G43"/>
  <c r="G44"/>
  <c r="D45"/>
  <c r="F45"/>
  <c r="G45"/>
  <c r="G46"/>
  <c r="G47"/>
  <c r="G48"/>
  <c r="G49"/>
  <c r="G50"/>
  <c r="G51"/>
  <c r="G52"/>
  <c r="G53"/>
  <c r="D54"/>
  <c r="F54"/>
  <c r="G54"/>
  <c r="G55"/>
  <c r="G56"/>
  <c r="G57"/>
  <c r="D58"/>
  <c r="F58"/>
  <c r="G58"/>
  <c r="G59"/>
  <c r="G60"/>
  <c r="G61"/>
  <c r="G62"/>
  <c r="G63"/>
  <c r="F65"/>
  <c r="G65"/>
  <c r="G66"/>
  <c r="G67"/>
  <c r="G68"/>
  <c r="G69"/>
  <c r="G70"/>
  <c r="D71"/>
  <c r="F71"/>
  <c r="G71"/>
  <c r="G72"/>
  <c r="G73"/>
  <c r="G74"/>
  <c r="G75"/>
  <c r="D76"/>
  <c r="F76"/>
  <c r="G76"/>
  <c r="G77"/>
  <c r="G78"/>
  <c r="G79"/>
  <c r="D80"/>
  <c r="F80"/>
  <c r="G80"/>
  <c r="G81"/>
  <c r="D82"/>
  <c r="F82"/>
  <c r="G82"/>
  <c r="G83"/>
  <c r="G84"/>
  <c r="G85"/>
  <c r="D7"/>
  <c r="F7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27"/>
  <c r="E2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8"/>
  <c r="E59"/>
  <c r="E60"/>
  <c r="E61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C7"/>
  <c r="E7"/>
  <c r="E54" i="11"/>
  <c r="E65"/>
  <c r="E76"/>
  <c r="D7"/>
  <c r="E7"/>
  <c r="G7"/>
</calcChain>
</file>

<file path=xl/sharedStrings.xml><?xml version="1.0" encoding="utf-8"?>
<sst xmlns="http://schemas.openxmlformats.org/spreadsheetml/2006/main" count="340" uniqueCount="172">
  <si>
    <t>ИНФОРМАЦИЯ</t>
  </si>
  <si>
    <t>(по данным бухгалтерской отчетности)</t>
  </si>
  <si>
    <t xml:space="preserve"> </t>
  </si>
  <si>
    <t>Наименование показателей</t>
  </si>
  <si>
    <t xml:space="preserve"> тыс. рублей</t>
  </si>
  <si>
    <t>Темп роста к соответствующему периоду прошлого года, %</t>
  </si>
  <si>
    <r>
      <t xml:space="preserve">Фактически исполнено </t>
    </r>
    <r>
      <rPr>
        <sz val="11"/>
        <color indexed="60"/>
        <rFont val="Times New Roman"/>
        <family val="1"/>
        <charset val="204"/>
      </rPr>
      <t>за 1 квартал 2017 года</t>
    </r>
  </si>
  <si>
    <r>
      <t xml:space="preserve">% исполнение годового плана </t>
    </r>
    <r>
      <rPr>
        <sz val="11"/>
        <color indexed="60"/>
        <rFont val="Times New Roman"/>
        <family val="1"/>
        <charset val="204"/>
      </rPr>
      <t>за 1 квартал 2017 г.</t>
    </r>
  </si>
  <si>
    <r>
      <t xml:space="preserve">Фактически исполнено </t>
    </r>
    <r>
      <rPr>
        <sz val="11"/>
        <color indexed="60"/>
        <rFont val="Times New Roman"/>
        <family val="1"/>
        <charset val="204"/>
      </rPr>
      <t>за 1 квартал 2016 года</t>
    </r>
  </si>
  <si>
    <t xml:space="preserve">об исполнении расходов республиканского бюджета Карачаево-Черкесской Республики </t>
  </si>
  <si>
    <r>
      <t xml:space="preserve">по разделам и подразделам классификации расходов бюджетов </t>
    </r>
    <r>
      <rPr>
        <b/>
        <sz val="12"/>
        <color indexed="60"/>
        <rFont val="Times New Roman"/>
        <family val="1"/>
        <charset val="204"/>
      </rPr>
      <t>за 1 квартал 2017 года</t>
    </r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</si>
  <si>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</si>
  <si>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</si>
  <si>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</si>
  <si>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</si>
  <si>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</si>
  <si>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</si>
  <si>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</si>
  <si>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</si>
  <si>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</si>
  <si>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</si>
  <si>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</si>
  <si>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</si>
  <si>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</si>
  <si>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</si>
  <si>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</si>
  <si>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</si>
  <si>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</si>
  <si>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</si>
  <si>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</si>
  <si>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</si>
  <si>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</si>
  <si>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</si>
  <si>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</si>
  <si>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</si>
  <si>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</si>
  <si>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</si>
  <si>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</si>
  <si>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</si>
  <si>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</si>
  <si>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</si>
  <si>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</si>
  <si>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</si>
  <si>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</si>
  <si>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</si>
  <si>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</si>
  <si>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</si>
  <si>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</si>
  <si>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</si>
  <si>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</si>
  <si>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</si>
  <si>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</si>
  <si>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</si>
  <si>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</si>
  <si>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</si>
  <si>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</si>
  <si>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</si>
  <si>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</si>
  <si>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</si>
  <si>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</si>
  <si>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</si>
  <si>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</si>
  <si>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</si>
  <si>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</si>
  <si>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</si>
  <si>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</si>
  <si>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</si>
  <si>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</si>
  <si>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</si>
  <si>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</si>
  <si>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</si>
  <si>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</si>
  <si>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</si>
  <si>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</si>
  <si>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</si>
  <si>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</si>
  <si>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</si>
  <si>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</si>
  <si>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</si>
  <si>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</si>
  <si>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</si>
  <si>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</si>
  <si>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</si>
  <si>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</si>
  <si>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</si>
  <si>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</si>
  <si>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</si>
  <si>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</si>
  <si>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</si>
  <si>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</si>
  <si>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РзПр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</si>
  <si>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</si>
  <si>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</si>
  <si>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</si>
  <si>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</si>
  <si>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</si>
  <si>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</si>
  <si>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</si>
  <si>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</si>
  <si>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</si>
  <si>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</si>
  <si>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</si>
  <si>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</si>
  <si>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</si>
  <si>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</si>
  <si>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</si>
  <si>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</si>
  <si>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</si>
  <si>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</si>
  <si>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</si>
  <si>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</si>
  <si>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</si>
  <si>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</si>
  <si>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</si>
  <si>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</si>
  <si>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</si>
  <si>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</si>
  <si>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</si>
  <si>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</si>
  <si>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</si>
  <si>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</si>
  <si>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</si>
  <si>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</si>
  <si>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</si>
  <si>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</si>
  <si>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</si>
  <si>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</si>
  <si>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</si>
  <si>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</si>
  <si>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</si>
  <si>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</si>
  <si>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</si>
  <si>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</si>
  <si>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</si>
  <si>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</si>
  <si>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</si>
  <si>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</si>
  <si>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</si>
  <si>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</si>
  <si>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</si>
  <si>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</si>
  <si>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</si>
  <si>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</si>
  <si>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</si>
  <si>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</si>
  <si>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</si>
  <si>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</si>
  <si>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</si>
  <si>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</si>
  <si>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</si>
  <si>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</si>
  <si>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</si>
  <si>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</si>
  <si>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</si>
  <si>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</si>
  <si>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</si>
  <si>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</si>
  <si>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</si>
  <si>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</si>
  <si>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</si>
  <si>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</si>
  <si>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</si>
  <si>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</si>
  <si>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</si>
  <si>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</si>
  <si>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</si>
  <si>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</si>
  <si>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</si>
  <si>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</si>
  <si>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r>
      <t xml:space="preserve">План на 2017 год по состоянию </t>
    </r>
    <r>
      <rPr>
        <sz val="11"/>
        <color indexed="60"/>
        <rFont val="Times New Roman"/>
        <family val="1"/>
        <charset val="204"/>
      </rPr>
      <t>на 01.04.2017 г.</t>
    </r>
    <r>
      <rPr>
        <sz val="11"/>
        <rFont val="Times New Roman"/>
        <family val="1"/>
        <charset val="204"/>
      </rPr>
      <t xml:space="preserve"> по Отчету об исполнении консолидированного бюджета по форме № 0503317</t>
    </r>
  </si>
  <si>
    <t xml:space="preserve">об исполнении расходов консолидированного бюджета Карачаево-Черкесской Республики </t>
  </si>
  <si>
    <r>
      <t xml:space="preserve">План на 2017 год по Закону Карачаево-Черкесской Республики от 23.12.2016 № 92-РЗ </t>
    </r>
    <r>
      <rPr>
        <sz val="11"/>
        <color indexed="60"/>
        <rFont val="Times New Roman"/>
        <family val="1"/>
        <charset val="204"/>
      </rPr>
      <t>в ред. от 22.02.2017 г.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</si>
</sst>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5" fillId="0" borderId="1" xfId="1" applyNumberFormat="1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5"/>
  <sheetViews>
    <sheetView zoomScaleSheetLayoutView="80" workbookViewId="0">
      <selection activeCell="J60" sqref="J60"/>
    </sheetView>
  </sheetViews>
  <sheetFormatPr defaultColWidth="18.6640625" defaultRowHeight="15.6"/>
  <cols>
    <col min="1" max="1" width="61.44140625" style="3" customWidth="1"/>
    <col min="2" max="2" width="10.109375" style="3" customWidth="1"/>
    <col min="3" max="4" width="14.6640625" style="4" customWidth="1"/>
    <col min="5" max="5" width="14.6640625" style="1" customWidth="1"/>
    <col min="6" max="6" width="14.5546875" style="1" customWidth="1"/>
    <col min="7" max="7" width="14.6640625" style="1" customWidth="1"/>
    <col min="8" max="253" width="9.109375" style="1" customWidth="1"/>
    <col min="254" max="254" width="89" style="1" customWidth="1"/>
    <col min="255" max="16384" width="18.6640625" style="1"/>
  </cols>
  <sheetData>
    <row r="1" spans="1:7">
      <c r="A1" s="24" t="s">
        <v>0</v>
      </c>
      <c r="B1" s="24"/>
      <c r="C1" s="24"/>
      <c r="D1" s="24"/>
      <c r="E1" s="24"/>
      <c r="F1" s="25"/>
      <c r="G1" s="25"/>
    </row>
    <row r="2" spans="1:7">
      <c r="A2" s="26" t="s">
        <v>9</v>
      </c>
      <c r="B2" s="26"/>
      <c r="C2" s="26"/>
      <c r="D2" s="26"/>
      <c r="E2" s="26"/>
      <c r="F2" s="25"/>
      <c r="G2" s="25"/>
    </row>
    <row r="3" spans="1:7">
      <c r="A3" s="27" t="s">
        <v>10</v>
      </c>
      <c r="B3" s="27"/>
      <c r="C3" s="27"/>
      <c r="D3" s="27"/>
      <c r="E3" s="27"/>
      <c r="F3" s="25"/>
      <c r="G3" s="25"/>
    </row>
    <row r="4" spans="1:7" s="2" customFormat="1" ht="15.75" hidden="1" customHeight="1">
      <c r="A4" s="23" t="s">
        <v>1</v>
      </c>
      <c r="B4" s="23"/>
      <c r="C4" s="23"/>
      <c r="D4" s="23"/>
    </row>
    <row r="5" spans="1:7">
      <c r="A5" s="3" t="s">
        <v>2</v>
      </c>
      <c r="E5" s="4"/>
      <c r="G5" s="4" t="s">
        <v>4</v>
      </c>
    </row>
    <row r="6" spans="1:7" ht="128.25" customHeight="1">
      <c r="A6" s="8" t="s">
        <v>3</v>
      </c>
      <c r="B6" s="10" t="s">
        <v>90</v>
      </c>
      <c r="C6" s="9" t="s">
        <v>171</v>
      </c>
      <c r="D6" s="9" t="s">
        <v>6</v>
      </c>
      <c r="E6" s="9" t="s">
        <v>7</v>
      </c>
      <c r="F6" s="9" t="s">
        <v>8</v>
      </c>
      <c r="G6" s="9" t="s">
        <v>5</v>
      </c>
    </row>
    <row r="7" spans="1:7">
      <c r="A7" s="11" t="s">
        <v>11</v>
      </c>
      <c r="B7" s="12"/>
      <c r="C7" s="7">
        <f>C8+C18+C21+C27+C37+C42+C45+C54+C58+C65+C71+C76+C80+C82</f>
        <v>20701029.800000001</v>
      </c>
      <c r="D7" s="7">
        <f>D8+D18+D21+D27+D37+D42+D45+D54+D58+D65+D71+D76+D80+D82</f>
        <v>4159964.1</v>
      </c>
      <c r="E7" s="7">
        <f>D7/C7*100</f>
        <v>20.095445203407223</v>
      </c>
      <c r="F7" s="7">
        <f>F8+F18+F21+F27+F37+F42+F45+F54+F58+F65+F71+F76+F80+F82</f>
        <v>3768785.0999999996</v>
      </c>
      <c r="G7" s="7">
        <f>D7/F7*100</f>
        <v>110.37944562028757</v>
      </c>
    </row>
    <row r="8" spans="1:7" s="15" customFormat="1">
      <c r="A8" s="11" t="s">
        <v>12</v>
      </c>
      <c r="B8" s="12" t="s">
        <v>91</v>
      </c>
      <c r="C8" s="7">
        <f>SUM(C9:C17)</f>
        <v>863157.3</v>
      </c>
      <c r="D8" s="7">
        <f>SUM(D9:D17)</f>
        <v>126832.2</v>
      </c>
      <c r="E8" s="7">
        <f t="shared" ref="E8:E71" si="0">D8/C8*100</f>
        <v>14.693984514757622</v>
      </c>
      <c r="F8" s="7">
        <f>SUM(F9:F17)</f>
        <v>182473.8</v>
      </c>
      <c r="G8" s="7">
        <f t="shared" ref="G8:G71" si="1">D8/F8*100</f>
        <v>69.507074440275815</v>
      </c>
    </row>
    <row r="9" spans="1:7" ht="27.6">
      <c r="A9" s="13" t="s">
        <v>13</v>
      </c>
      <c r="B9" s="14" t="s">
        <v>92</v>
      </c>
      <c r="C9" s="17">
        <v>1166.5</v>
      </c>
      <c r="D9" s="17">
        <v>696.7</v>
      </c>
      <c r="E9" s="6">
        <f t="shared" si="0"/>
        <v>59.725675096442352</v>
      </c>
      <c r="F9" s="6">
        <v>174.8</v>
      </c>
      <c r="G9" s="6">
        <f t="shared" si="1"/>
        <v>398.56979405034326</v>
      </c>
    </row>
    <row r="10" spans="1:7" ht="41.4">
      <c r="A10" s="13" t="s">
        <v>14</v>
      </c>
      <c r="B10" s="14" t="s">
        <v>93</v>
      </c>
      <c r="C10" s="17">
        <v>103265.60000000001</v>
      </c>
      <c r="D10" s="17">
        <v>19801.400000000001</v>
      </c>
      <c r="E10" s="6">
        <f t="shared" si="0"/>
        <v>19.175214204924</v>
      </c>
      <c r="F10" s="6">
        <v>16796.7</v>
      </c>
      <c r="G10" s="6">
        <f t="shared" si="1"/>
        <v>117.88863288622171</v>
      </c>
    </row>
    <row r="11" spans="1:7" ht="41.4">
      <c r="A11" s="13" t="s">
        <v>15</v>
      </c>
      <c r="B11" s="14" t="s">
        <v>94</v>
      </c>
      <c r="C11" s="17">
        <v>126846.1</v>
      </c>
      <c r="D11" s="17">
        <v>31981.3</v>
      </c>
      <c r="E11" s="6">
        <f t="shared" si="0"/>
        <v>25.212678986582954</v>
      </c>
      <c r="F11" s="6">
        <v>34952.800000000003</v>
      </c>
      <c r="G11" s="6">
        <f t="shared" si="1"/>
        <v>91.498535167425771</v>
      </c>
    </row>
    <row r="12" spans="1:7">
      <c r="A12" s="13" t="s">
        <v>16</v>
      </c>
      <c r="B12" s="14" t="s">
        <v>95</v>
      </c>
      <c r="C12" s="17">
        <v>44754.9</v>
      </c>
      <c r="D12" s="17">
        <v>6196.4</v>
      </c>
      <c r="E12" s="6">
        <f t="shared" si="0"/>
        <v>13.845187901213048</v>
      </c>
      <c r="F12" s="6">
        <v>7021.4</v>
      </c>
      <c r="G12" s="6">
        <f t="shared" si="1"/>
        <v>88.250206511521924</v>
      </c>
    </row>
    <row r="13" spans="1:7" ht="27.6">
      <c r="A13" s="13" t="s">
        <v>17</v>
      </c>
      <c r="B13" s="14" t="s">
        <v>96</v>
      </c>
      <c r="C13" s="17">
        <v>67606.3</v>
      </c>
      <c r="D13" s="17">
        <v>12445.9</v>
      </c>
      <c r="E13" s="6">
        <f t="shared" si="0"/>
        <v>18.409379007577694</v>
      </c>
      <c r="F13" s="6">
        <v>11028.3</v>
      </c>
      <c r="G13" s="6">
        <f t="shared" si="1"/>
        <v>112.8542023702656</v>
      </c>
    </row>
    <row r="14" spans="1:7">
      <c r="A14" s="13" t="s">
        <v>18</v>
      </c>
      <c r="B14" s="14" t="s">
        <v>97</v>
      </c>
      <c r="C14" s="17">
        <v>22546.1</v>
      </c>
      <c r="D14" s="17">
        <v>4496.6000000000004</v>
      </c>
      <c r="E14" s="6">
        <f t="shared" si="0"/>
        <v>19.944025796035682</v>
      </c>
      <c r="F14" s="5">
        <v>3266.7</v>
      </c>
      <c r="G14" s="6">
        <f t="shared" si="1"/>
        <v>137.64961582024677</v>
      </c>
    </row>
    <row r="15" spans="1:7">
      <c r="A15" s="13" t="s">
        <v>19</v>
      </c>
      <c r="B15" s="14" t="s">
        <v>98</v>
      </c>
      <c r="C15" s="17">
        <v>28158.799999999999</v>
      </c>
      <c r="D15" s="17">
        <v>6690.7</v>
      </c>
      <c r="E15" s="6">
        <f t="shared" si="0"/>
        <v>23.760600593775301</v>
      </c>
      <c r="F15" s="6">
        <v>6318.1</v>
      </c>
      <c r="G15" s="6">
        <f t="shared" si="1"/>
        <v>105.89734255551511</v>
      </c>
    </row>
    <row r="16" spans="1:7">
      <c r="A16" s="13" t="s">
        <v>20</v>
      </c>
      <c r="B16" s="14" t="s">
        <v>99</v>
      </c>
      <c r="C16" s="17">
        <v>9164.7999999999993</v>
      </c>
      <c r="D16" s="17">
        <v>0</v>
      </c>
      <c r="E16" s="6">
        <f t="shared" si="0"/>
        <v>0</v>
      </c>
      <c r="F16" s="6">
        <v>0</v>
      </c>
      <c r="G16" s="6" t="e">
        <f t="shared" si="1"/>
        <v>#DIV/0!</v>
      </c>
    </row>
    <row r="17" spans="1:7">
      <c r="A17" s="13" t="s">
        <v>21</v>
      </c>
      <c r="B17" s="14" t="s">
        <v>100</v>
      </c>
      <c r="C17" s="17">
        <v>459648.2</v>
      </c>
      <c r="D17" s="17">
        <v>44523.199999999997</v>
      </c>
      <c r="E17" s="6">
        <f t="shared" si="0"/>
        <v>9.6863644848386201</v>
      </c>
      <c r="F17" s="6">
        <v>102915</v>
      </c>
      <c r="G17" s="6">
        <f t="shared" si="1"/>
        <v>43.262109507846283</v>
      </c>
    </row>
    <row r="18" spans="1:7" s="15" customFormat="1">
      <c r="A18" s="11" t="s">
        <v>22</v>
      </c>
      <c r="B18" s="12" t="s">
        <v>101</v>
      </c>
      <c r="C18" s="7">
        <f>SUM(C19:C20)</f>
        <v>9537.1</v>
      </c>
      <c r="D18" s="7">
        <f>SUM(D19:D20)</f>
        <v>2373.6</v>
      </c>
      <c r="E18" s="7">
        <f t="shared" si="0"/>
        <v>24.888068700128969</v>
      </c>
      <c r="F18" s="7">
        <f>SUM(F19:F20)</f>
        <v>2101.8999999999996</v>
      </c>
      <c r="G18" s="7">
        <f t="shared" si="1"/>
        <v>112.92639992387841</v>
      </c>
    </row>
    <row r="19" spans="1:7">
      <c r="A19" s="13" t="s">
        <v>23</v>
      </c>
      <c r="B19" s="14" t="s">
        <v>102</v>
      </c>
      <c r="C19" s="17">
        <v>9494.4</v>
      </c>
      <c r="D19" s="17">
        <v>2373.6</v>
      </c>
      <c r="E19" s="6">
        <f t="shared" si="0"/>
        <v>25</v>
      </c>
      <c r="F19" s="6">
        <v>2060.1999999999998</v>
      </c>
      <c r="G19" s="6">
        <f t="shared" si="1"/>
        <v>115.21211532860889</v>
      </c>
    </row>
    <row r="20" spans="1:7">
      <c r="A20" s="13" t="s">
        <v>24</v>
      </c>
      <c r="B20" s="14" t="s">
        <v>103</v>
      </c>
      <c r="C20" s="17">
        <v>42.7</v>
      </c>
      <c r="D20" s="17">
        <v>0</v>
      </c>
      <c r="E20" s="6">
        <f t="shared" si="0"/>
        <v>0</v>
      </c>
      <c r="F20" s="6">
        <v>41.7</v>
      </c>
      <c r="G20" s="6">
        <f t="shared" si="1"/>
        <v>0</v>
      </c>
    </row>
    <row r="21" spans="1:7" s="15" customFormat="1" ht="27.6">
      <c r="A21" s="11" t="s">
        <v>25</v>
      </c>
      <c r="B21" s="12" t="s">
        <v>104</v>
      </c>
      <c r="C21" s="7">
        <f>SUM(C22:C26)</f>
        <v>193948</v>
      </c>
      <c r="D21" s="7">
        <f>SUM(D22:D26)</f>
        <v>40404.800000000003</v>
      </c>
      <c r="E21" s="7">
        <f t="shared" si="0"/>
        <v>20.832800544475841</v>
      </c>
      <c r="F21" s="7">
        <f>SUM(F22:F26)</f>
        <v>11726.5</v>
      </c>
      <c r="G21" s="7">
        <f t="shared" si="1"/>
        <v>344.55975781349935</v>
      </c>
    </row>
    <row r="22" spans="1:7">
      <c r="A22" s="13" t="s">
        <v>26</v>
      </c>
      <c r="B22" s="14" t="s">
        <v>105</v>
      </c>
      <c r="C22" s="6"/>
      <c r="D22" s="6"/>
      <c r="E22" s="6" t="e">
        <f t="shared" si="0"/>
        <v>#DIV/0!</v>
      </c>
      <c r="F22" s="6"/>
      <c r="G22" s="6" t="e">
        <f t="shared" si="1"/>
        <v>#DIV/0!</v>
      </c>
    </row>
    <row r="23" spans="1:7">
      <c r="A23" s="13" t="s">
        <v>27</v>
      </c>
      <c r="B23" s="14" t="s">
        <v>106</v>
      </c>
      <c r="C23" s="17">
        <v>25734.400000000001</v>
      </c>
      <c r="D23" s="17">
        <v>6496.2</v>
      </c>
      <c r="E23" s="6">
        <f t="shared" si="0"/>
        <v>25.243254165630436</v>
      </c>
      <c r="F23" s="6">
        <v>4374.1000000000004</v>
      </c>
      <c r="G23" s="6">
        <f t="shared" si="1"/>
        <v>148.51512311103997</v>
      </c>
    </row>
    <row r="24" spans="1:7" ht="27.6">
      <c r="A24" s="13" t="s">
        <v>28</v>
      </c>
      <c r="B24" s="14" t="s">
        <v>107</v>
      </c>
      <c r="C24" s="17">
        <v>38561.699999999997</v>
      </c>
      <c r="D24" s="17">
        <v>8908.6</v>
      </c>
      <c r="E24" s="6">
        <f t="shared" si="0"/>
        <v>23.102197257900979</v>
      </c>
      <c r="F24" s="6">
        <v>7352.4</v>
      </c>
      <c r="G24" s="6">
        <f t="shared" si="1"/>
        <v>121.16587780860672</v>
      </c>
    </row>
    <row r="25" spans="1:7">
      <c r="A25" s="13" t="s">
        <v>29</v>
      </c>
      <c r="B25" s="14" t="s">
        <v>108</v>
      </c>
      <c r="C25" s="18"/>
      <c r="D25" s="17"/>
      <c r="E25" s="6" t="e">
        <f t="shared" si="0"/>
        <v>#DIV/0!</v>
      </c>
      <c r="F25" s="6"/>
      <c r="G25" s="6" t="e">
        <f t="shared" si="1"/>
        <v>#DIV/0!</v>
      </c>
    </row>
    <row r="26" spans="1:7" ht="27.6">
      <c r="A26" s="13" t="s">
        <v>30</v>
      </c>
      <c r="B26" s="14" t="s">
        <v>109</v>
      </c>
      <c r="C26" s="17">
        <v>129651.9</v>
      </c>
      <c r="D26" s="6">
        <v>25000</v>
      </c>
      <c r="E26" s="6">
        <f>D26/C27*100</f>
        <v>0.65448111833754263</v>
      </c>
      <c r="F26" s="6">
        <v>0</v>
      </c>
      <c r="G26" s="6" t="e">
        <f t="shared" si="1"/>
        <v>#DIV/0!</v>
      </c>
    </row>
    <row r="27" spans="1:7" s="15" customFormat="1">
      <c r="A27" s="11" t="s">
        <v>31</v>
      </c>
      <c r="B27" s="12" t="s">
        <v>110</v>
      </c>
      <c r="C27" s="16">
        <f>SUM(C28:C36)</f>
        <v>3819819.9</v>
      </c>
      <c r="D27" s="16">
        <f>SUM(D28:D36)</f>
        <v>481718.39999999997</v>
      </c>
      <c r="E27" s="7">
        <f t="shared" si="0"/>
        <v>12.611023886230866</v>
      </c>
      <c r="F27" s="16">
        <f>SUM(F28:F36)</f>
        <v>353242.89999999997</v>
      </c>
      <c r="G27" s="7">
        <f t="shared" si="1"/>
        <v>136.37029930396335</v>
      </c>
    </row>
    <row r="28" spans="1:7">
      <c r="A28" s="13" t="s">
        <v>32</v>
      </c>
      <c r="B28" s="14" t="s">
        <v>111</v>
      </c>
      <c r="C28" s="17">
        <v>108704</v>
      </c>
      <c r="D28" s="17">
        <v>14142.9</v>
      </c>
      <c r="E28" s="6">
        <f t="shared" si="0"/>
        <v>13.010468795996466</v>
      </c>
      <c r="F28" s="6">
        <v>14996.9</v>
      </c>
      <c r="G28" s="6">
        <f t="shared" si="1"/>
        <v>94.30548980122559</v>
      </c>
    </row>
    <row r="29" spans="1:7">
      <c r="A29" s="13" t="s">
        <v>33</v>
      </c>
      <c r="B29" s="14" t="s">
        <v>112</v>
      </c>
      <c r="C29" s="17">
        <v>1000</v>
      </c>
      <c r="D29" s="17">
        <v>0</v>
      </c>
      <c r="E29" s="6">
        <f t="shared" si="0"/>
        <v>0</v>
      </c>
      <c r="F29" s="6">
        <v>0</v>
      </c>
      <c r="G29" s="6" t="e">
        <f t="shared" si="1"/>
        <v>#DIV/0!</v>
      </c>
    </row>
    <row r="30" spans="1:7">
      <c r="A30" s="13" t="s">
        <v>34</v>
      </c>
      <c r="B30" s="14" t="s">
        <v>113</v>
      </c>
      <c r="C30" s="17">
        <v>972657.5</v>
      </c>
      <c r="D30" s="17">
        <v>234559.8</v>
      </c>
      <c r="E30" s="6">
        <f t="shared" si="0"/>
        <v>24.115354068621276</v>
      </c>
      <c r="F30" s="6">
        <v>108822.2</v>
      </c>
      <c r="G30" s="6">
        <f t="shared" si="1"/>
        <v>215.54407097081292</v>
      </c>
    </row>
    <row r="31" spans="1:7">
      <c r="A31" s="13" t="s">
        <v>35</v>
      </c>
      <c r="B31" s="14" t="s">
        <v>114</v>
      </c>
      <c r="C31" s="17">
        <v>374800.4</v>
      </c>
      <c r="D31" s="17">
        <v>96839.7</v>
      </c>
      <c r="E31" s="6">
        <f t="shared" si="0"/>
        <v>25.83767253183294</v>
      </c>
      <c r="F31" s="6">
        <v>9393.7999999999993</v>
      </c>
      <c r="G31" s="6">
        <f t="shared" si="1"/>
        <v>1030.889522876791</v>
      </c>
    </row>
    <row r="32" spans="1:7">
      <c r="A32" s="13" t="s">
        <v>36</v>
      </c>
      <c r="B32" s="14" t="s">
        <v>115</v>
      </c>
      <c r="C32" s="17">
        <v>78383.7</v>
      </c>
      <c r="D32" s="17">
        <v>12559.5</v>
      </c>
      <c r="E32" s="6">
        <f t="shared" si="0"/>
        <v>16.02310174181622</v>
      </c>
      <c r="F32" s="6">
        <v>12605</v>
      </c>
      <c r="G32" s="6">
        <f t="shared" si="1"/>
        <v>99.639032130107097</v>
      </c>
    </row>
    <row r="33" spans="1:7">
      <c r="A33" s="13" t="s">
        <v>37</v>
      </c>
      <c r="B33" s="14" t="s">
        <v>116</v>
      </c>
      <c r="C33" s="17">
        <v>35274</v>
      </c>
      <c r="D33" s="17">
        <v>0</v>
      </c>
      <c r="E33" s="6">
        <f t="shared" si="0"/>
        <v>0</v>
      </c>
      <c r="F33" s="6">
        <v>0</v>
      </c>
      <c r="G33" s="6" t="e">
        <f t="shared" si="1"/>
        <v>#DIV/0!</v>
      </c>
    </row>
    <row r="34" spans="1:7">
      <c r="A34" s="13" t="s">
        <v>38</v>
      </c>
      <c r="B34" s="14" t="s">
        <v>117</v>
      </c>
      <c r="C34" s="17">
        <v>1601675.7</v>
      </c>
      <c r="D34" s="17">
        <v>114986.3</v>
      </c>
      <c r="E34" s="6">
        <f t="shared" si="0"/>
        <v>7.1791249626875153</v>
      </c>
      <c r="F34" s="6">
        <v>201633.6</v>
      </c>
      <c r="G34" s="6">
        <f t="shared" si="1"/>
        <v>57.027350600296778</v>
      </c>
    </row>
    <row r="35" spans="1:7">
      <c r="A35" s="13" t="s">
        <v>39</v>
      </c>
      <c r="B35" s="14" t="s">
        <v>118</v>
      </c>
      <c r="C35" s="17">
        <v>39068.699999999997</v>
      </c>
      <c r="D35" s="17">
        <v>3214.9</v>
      </c>
      <c r="E35" s="6">
        <f t="shared" si="0"/>
        <v>8.228837918845521</v>
      </c>
      <c r="F35" s="6">
        <v>2903.8</v>
      </c>
      <c r="G35" s="6">
        <f t="shared" si="1"/>
        <v>110.71354776499757</v>
      </c>
    </row>
    <row r="36" spans="1:7">
      <c r="A36" s="13" t="s">
        <v>40</v>
      </c>
      <c r="B36" s="14" t="s">
        <v>119</v>
      </c>
      <c r="C36" s="17">
        <v>608255.9</v>
      </c>
      <c r="D36" s="17">
        <v>5415.3</v>
      </c>
      <c r="E36" s="6">
        <f t="shared" si="0"/>
        <v>0.89029962553589703</v>
      </c>
      <c r="F36" s="6">
        <v>2887.6</v>
      </c>
      <c r="G36" s="6">
        <f t="shared" si="1"/>
        <v>187.53636237706056</v>
      </c>
    </row>
    <row r="37" spans="1:7">
      <c r="A37" s="11" t="s">
        <v>41</v>
      </c>
      <c r="B37" s="12" t="s">
        <v>120</v>
      </c>
      <c r="C37" s="7">
        <f>SUM(C38:C41)</f>
        <v>1029270.6</v>
      </c>
      <c r="D37" s="7">
        <f>SUM(D38:D41)</f>
        <v>138876.29999999999</v>
      </c>
      <c r="E37" s="7">
        <f t="shared" si="0"/>
        <v>13.492690843399199</v>
      </c>
      <c r="F37" s="7">
        <f>SUM(F38:F41)</f>
        <v>89120.7</v>
      </c>
      <c r="G37" s="7">
        <f t="shared" si="1"/>
        <v>155.82945376326711</v>
      </c>
    </row>
    <row r="38" spans="1:7">
      <c r="A38" s="13" t="s">
        <v>42</v>
      </c>
      <c r="B38" s="14" t="s">
        <v>121</v>
      </c>
      <c r="C38" s="17">
        <v>143484.5</v>
      </c>
      <c r="D38" s="17">
        <v>51115.7</v>
      </c>
      <c r="E38" s="6">
        <f t="shared" si="0"/>
        <v>35.624544811460467</v>
      </c>
      <c r="F38" s="6">
        <v>28106.7</v>
      </c>
      <c r="G38" s="6">
        <f t="shared" si="1"/>
        <v>181.86304333130533</v>
      </c>
    </row>
    <row r="39" spans="1:7">
      <c r="A39" s="13" t="s">
        <v>43</v>
      </c>
      <c r="B39" s="14" t="s">
        <v>122</v>
      </c>
      <c r="C39" s="17">
        <v>733086.2</v>
      </c>
      <c r="D39" s="17">
        <v>77962.399999999994</v>
      </c>
      <c r="E39" s="6">
        <f t="shared" si="0"/>
        <v>10.634820298076814</v>
      </c>
      <c r="F39" s="6">
        <v>53560.5</v>
      </c>
      <c r="G39" s="6">
        <f t="shared" si="1"/>
        <v>145.5595074728578</v>
      </c>
    </row>
    <row r="40" spans="1:7">
      <c r="A40" s="13" t="s">
        <v>44</v>
      </c>
      <c r="B40" s="14" t="s">
        <v>123</v>
      </c>
      <c r="C40" s="17">
        <v>100989.3</v>
      </c>
      <c r="D40" s="17">
        <v>0</v>
      </c>
      <c r="E40" s="6">
        <f t="shared" si="0"/>
        <v>0</v>
      </c>
      <c r="F40" s="6">
        <v>0</v>
      </c>
      <c r="G40" s="6" t="e">
        <f t="shared" si="1"/>
        <v>#DIV/0!</v>
      </c>
    </row>
    <row r="41" spans="1:7">
      <c r="A41" s="13" t="s">
        <v>45</v>
      </c>
      <c r="B41" s="14" t="s">
        <v>124</v>
      </c>
      <c r="C41" s="17">
        <v>51710.6</v>
      </c>
      <c r="D41" s="17">
        <v>9798.2000000000007</v>
      </c>
      <c r="E41" s="6">
        <f t="shared" si="0"/>
        <v>18.948146028087088</v>
      </c>
      <c r="F41" s="6">
        <v>7453.5</v>
      </c>
      <c r="G41" s="6">
        <f t="shared" si="1"/>
        <v>131.45770443415844</v>
      </c>
    </row>
    <row r="42" spans="1:7" s="15" customFormat="1">
      <c r="A42" s="11" t="s">
        <v>46</v>
      </c>
      <c r="B42" s="12" t="s">
        <v>125</v>
      </c>
      <c r="C42" s="7">
        <f>SUM(C43:C44)</f>
        <v>129986.2</v>
      </c>
      <c r="D42" s="7">
        <f>SUM(D43:D44)</f>
        <v>4411.8</v>
      </c>
      <c r="E42" s="7">
        <f t="shared" si="0"/>
        <v>3.3940525994297857</v>
      </c>
      <c r="F42" s="7">
        <f>SUM(F43:F44)</f>
        <v>4046.3999999999996</v>
      </c>
      <c r="G42" s="7">
        <f t="shared" si="1"/>
        <v>109.03024911032031</v>
      </c>
    </row>
    <row r="43" spans="1:7" ht="27.6">
      <c r="A43" s="13" t="s">
        <v>47</v>
      </c>
      <c r="B43" s="14" t="s">
        <v>126</v>
      </c>
      <c r="C43" s="17">
        <v>106705.4</v>
      </c>
      <c r="D43" s="17">
        <v>300</v>
      </c>
      <c r="E43" s="6">
        <f t="shared" si="0"/>
        <v>0.28114790816584728</v>
      </c>
      <c r="F43" s="6">
        <v>10.7</v>
      </c>
      <c r="G43" s="6">
        <f t="shared" si="1"/>
        <v>2803.7383177570096</v>
      </c>
    </row>
    <row r="44" spans="1:7">
      <c r="A44" s="13" t="s">
        <v>48</v>
      </c>
      <c r="B44" s="14" t="s">
        <v>127</v>
      </c>
      <c r="C44" s="17">
        <v>23280.799999999999</v>
      </c>
      <c r="D44" s="17">
        <v>4111.8</v>
      </c>
      <c r="E44" s="6">
        <f t="shared" si="0"/>
        <v>17.661764200542937</v>
      </c>
      <c r="F44" s="6">
        <v>4035.7</v>
      </c>
      <c r="G44" s="6">
        <f t="shared" si="1"/>
        <v>101.88567039175361</v>
      </c>
    </row>
    <row r="45" spans="1:7" s="15" customFormat="1">
      <c r="A45" s="11" t="s">
        <v>49</v>
      </c>
      <c r="B45" s="12" t="s">
        <v>128</v>
      </c>
      <c r="C45" s="7">
        <f>SUM(C46:C53)</f>
        <v>5434762.1000000015</v>
      </c>
      <c r="D45" s="7">
        <f>SUM(D46:D53)</f>
        <v>1331321.8999999999</v>
      </c>
      <c r="E45" s="7">
        <f t="shared" si="0"/>
        <v>24.496415399673143</v>
      </c>
      <c r="F45" s="7">
        <f>SUM(F46:F53)</f>
        <v>1050801.8999999999</v>
      </c>
      <c r="G45" s="7">
        <f t="shared" si="1"/>
        <v>126.69580251044465</v>
      </c>
    </row>
    <row r="46" spans="1:7">
      <c r="A46" s="13" t="s">
        <v>50</v>
      </c>
      <c r="B46" s="14" t="s">
        <v>129</v>
      </c>
      <c r="C46" s="17">
        <v>1094930.2</v>
      </c>
      <c r="D46" s="17">
        <v>264392.5</v>
      </c>
      <c r="E46" s="6">
        <f t="shared" si="0"/>
        <v>24.146973021659281</v>
      </c>
      <c r="F46" s="6">
        <v>217871.5</v>
      </c>
      <c r="G46" s="6">
        <f t="shared" si="1"/>
        <v>121.35249447495427</v>
      </c>
    </row>
    <row r="47" spans="1:7">
      <c r="A47" s="13" t="s">
        <v>51</v>
      </c>
      <c r="B47" s="14" t="s">
        <v>130</v>
      </c>
      <c r="C47" s="17">
        <v>3608818.2</v>
      </c>
      <c r="D47" s="17">
        <v>903590.5</v>
      </c>
      <c r="E47" s="6">
        <f t="shared" si="0"/>
        <v>25.03840453919236</v>
      </c>
      <c r="F47" s="6">
        <v>691356.1</v>
      </c>
      <c r="G47" s="6">
        <f t="shared" si="1"/>
        <v>130.69827546180613</v>
      </c>
    </row>
    <row r="48" spans="1:7">
      <c r="A48" s="13" t="s">
        <v>52</v>
      </c>
      <c r="B48" s="14" t="s">
        <v>131</v>
      </c>
      <c r="C48" s="17">
        <v>141898.9</v>
      </c>
      <c r="D48" s="17">
        <v>30855</v>
      </c>
      <c r="E48" s="6">
        <f t="shared" si="0"/>
        <v>21.744354607400059</v>
      </c>
      <c r="F48" s="6">
        <v>0</v>
      </c>
      <c r="G48" s="6" t="e">
        <f t="shared" si="1"/>
        <v>#DIV/0!</v>
      </c>
    </row>
    <row r="49" spans="1:7">
      <c r="A49" s="13" t="s">
        <v>53</v>
      </c>
      <c r="B49" s="14" t="s">
        <v>132</v>
      </c>
      <c r="C49" s="17">
        <v>451048.8</v>
      </c>
      <c r="D49" s="17">
        <v>103596.2</v>
      </c>
      <c r="E49" s="6">
        <f t="shared" si="0"/>
        <v>22.967847381480674</v>
      </c>
      <c r="F49" s="6">
        <v>112904.6</v>
      </c>
      <c r="G49" s="6">
        <f t="shared" si="1"/>
        <v>91.755517489987113</v>
      </c>
    </row>
    <row r="50" spans="1:7" ht="27.6">
      <c r="A50" s="13" t="s">
        <v>54</v>
      </c>
      <c r="B50" s="14" t="s">
        <v>133</v>
      </c>
      <c r="C50" s="17">
        <v>25255.4</v>
      </c>
      <c r="D50" s="17">
        <v>5469.3</v>
      </c>
      <c r="E50" s="6">
        <f t="shared" si="0"/>
        <v>21.655962685207918</v>
      </c>
      <c r="F50" s="6">
        <v>5403.9</v>
      </c>
      <c r="G50" s="6">
        <f t="shared" si="1"/>
        <v>101.21023705101872</v>
      </c>
    </row>
    <row r="51" spans="1:7">
      <c r="A51" s="13" t="s">
        <v>55</v>
      </c>
      <c r="B51" s="14" t="s">
        <v>134</v>
      </c>
      <c r="C51" s="17">
        <v>762.2</v>
      </c>
      <c r="D51" s="17">
        <v>0</v>
      </c>
      <c r="E51" s="6">
        <f t="shared" si="0"/>
        <v>0</v>
      </c>
      <c r="F51" s="6">
        <v>180.6</v>
      </c>
      <c r="G51" s="6">
        <f t="shared" si="1"/>
        <v>0</v>
      </c>
    </row>
    <row r="52" spans="1:7">
      <c r="A52" s="13" t="s">
        <v>56</v>
      </c>
      <c r="B52" s="14" t="s">
        <v>135</v>
      </c>
      <c r="C52" s="17">
        <v>8073.2</v>
      </c>
      <c r="D52" s="17">
        <v>116.4</v>
      </c>
      <c r="E52" s="6">
        <f t="shared" si="0"/>
        <v>1.4418074617252146</v>
      </c>
      <c r="F52" s="6">
        <v>258.89999999999998</v>
      </c>
      <c r="G52" s="6">
        <f t="shared" si="1"/>
        <v>44.959443800695254</v>
      </c>
    </row>
    <row r="53" spans="1:7">
      <c r="A53" s="13" t="s">
        <v>57</v>
      </c>
      <c r="B53" s="14" t="s">
        <v>136</v>
      </c>
      <c r="C53" s="17">
        <v>103975.2</v>
      </c>
      <c r="D53" s="17">
        <v>23302</v>
      </c>
      <c r="E53" s="6">
        <f t="shared" si="0"/>
        <v>22.411113419353846</v>
      </c>
      <c r="F53" s="6">
        <v>22826.3</v>
      </c>
      <c r="G53" s="6">
        <f t="shared" si="1"/>
        <v>102.08399959695615</v>
      </c>
    </row>
    <row r="54" spans="1:7" s="15" customFormat="1">
      <c r="A54" s="11" t="s">
        <v>58</v>
      </c>
      <c r="B54" s="12" t="s">
        <v>137</v>
      </c>
      <c r="C54" s="7">
        <f>SUM(C55:C57)</f>
        <v>410039.2</v>
      </c>
      <c r="D54" s="7">
        <f>SUM(D55:D57)</f>
        <v>52500.7</v>
      </c>
      <c r="E54" s="7">
        <f t="shared" si="0"/>
        <v>12.803824609939731</v>
      </c>
      <c r="F54" s="7">
        <f>SUM(F55:F57)</f>
        <v>37820.800000000003</v>
      </c>
      <c r="G54" s="7">
        <f t="shared" si="1"/>
        <v>138.81435612149926</v>
      </c>
    </row>
    <row r="55" spans="1:7">
      <c r="A55" s="13" t="s">
        <v>59</v>
      </c>
      <c r="B55" s="14" t="s">
        <v>138</v>
      </c>
      <c r="C55" s="17">
        <v>396849.4</v>
      </c>
      <c r="D55" s="17">
        <v>50052.1</v>
      </c>
      <c r="E55" s="6">
        <f t="shared" si="0"/>
        <v>12.612366303187054</v>
      </c>
      <c r="F55" s="6">
        <v>35485</v>
      </c>
      <c r="G55" s="6">
        <f t="shared" si="1"/>
        <v>141.05143018176693</v>
      </c>
    </row>
    <row r="56" spans="1:7">
      <c r="A56" s="13" t="s">
        <v>60</v>
      </c>
      <c r="B56" s="14" t="s">
        <v>139</v>
      </c>
      <c r="C56" s="18"/>
      <c r="D56" s="17"/>
      <c r="E56" s="6" t="e">
        <f t="shared" si="0"/>
        <v>#DIV/0!</v>
      </c>
      <c r="F56" s="6"/>
      <c r="G56" s="6" t="e">
        <f t="shared" si="1"/>
        <v>#DIV/0!</v>
      </c>
    </row>
    <row r="57" spans="1:7">
      <c r="A57" s="13" t="s">
        <v>61</v>
      </c>
      <c r="B57" s="14" t="s">
        <v>140</v>
      </c>
      <c r="C57" s="17">
        <v>13189.8</v>
      </c>
      <c r="D57" s="6">
        <v>2448.6</v>
      </c>
      <c r="E57" s="6">
        <f t="shared" si="0"/>
        <v>18.564345175817678</v>
      </c>
      <c r="F57" s="6">
        <v>2335.8000000000002</v>
      </c>
      <c r="G57" s="6">
        <f t="shared" si="1"/>
        <v>104.82918058052914</v>
      </c>
    </row>
    <row r="58" spans="1:7">
      <c r="A58" s="11" t="s">
        <v>62</v>
      </c>
      <c r="B58" s="12" t="s">
        <v>141</v>
      </c>
      <c r="C58" s="7">
        <f>SUM(C59:C64)</f>
        <v>1800661.9</v>
      </c>
      <c r="D58" s="7">
        <f>SUM(D59:D64)</f>
        <v>145862.5</v>
      </c>
      <c r="E58" s="7">
        <f t="shared" si="0"/>
        <v>8.1004934907547046</v>
      </c>
      <c r="F58" s="7">
        <f>SUM(F59:F64)</f>
        <v>682097.9</v>
      </c>
      <c r="G58" s="7">
        <f t="shared" si="1"/>
        <v>21.384393647891304</v>
      </c>
    </row>
    <row r="59" spans="1:7">
      <c r="A59" s="13" t="s">
        <v>63</v>
      </c>
      <c r="B59" s="14" t="s">
        <v>142</v>
      </c>
      <c r="C59" s="17">
        <v>312153.09999999998</v>
      </c>
      <c r="D59" s="17">
        <v>47571.3</v>
      </c>
      <c r="E59" s="6">
        <f t="shared" si="0"/>
        <v>15.239733323167384</v>
      </c>
      <c r="F59" s="6">
        <v>72756.399999999994</v>
      </c>
      <c r="G59" s="6">
        <f t="shared" si="1"/>
        <v>65.384351067397517</v>
      </c>
    </row>
    <row r="60" spans="1:7">
      <c r="A60" s="13" t="s">
        <v>64</v>
      </c>
      <c r="B60" s="14" t="s">
        <v>143</v>
      </c>
      <c r="C60" s="17">
        <v>199467.8</v>
      </c>
      <c r="D60" s="17">
        <v>31150</v>
      </c>
      <c r="E60" s="6">
        <f t="shared" si="0"/>
        <v>15.616555654596883</v>
      </c>
      <c r="F60" s="6">
        <v>24932.2</v>
      </c>
      <c r="G60" s="6">
        <f t="shared" si="1"/>
        <v>124.93883411812836</v>
      </c>
    </row>
    <row r="61" spans="1:7">
      <c r="A61" s="13" t="s">
        <v>65</v>
      </c>
      <c r="B61" s="14" t="s">
        <v>144</v>
      </c>
      <c r="C61" s="19">
        <v>2696.7</v>
      </c>
      <c r="D61" s="19">
        <v>521.6</v>
      </c>
      <c r="E61" s="6">
        <f t="shared" si="0"/>
        <v>19.342158934994625</v>
      </c>
      <c r="F61" s="6">
        <v>910.6</v>
      </c>
      <c r="G61" s="6">
        <f t="shared" si="1"/>
        <v>57.280913683285753</v>
      </c>
    </row>
    <row r="62" spans="1:7">
      <c r="A62" s="13" t="s">
        <v>66</v>
      </c>
      <c r="B62" s="14" t="s">
        <v>145</v>
      </c>
      <c r="C62" s="20"/>
      <c r="D62" s="20"/>
      <c r="E62" s="6" t="e">
        <f t="shared" si="0"/>
        <v>#DIV/0!</v>
      </c>
      <c r="F62" s="6"/>
      <c r="G62" s="6" t="e">
        <f>D63/F62*100</f>
        <v>#DIV/0!</v>
      </c>
    </row>
    <row r="63" spans="1:7" ht="27.6">
      <c r="A63" s="13" t="s">
        <v>67</v>
      </c>
      <c r="B63" s="14" t="s">
        <v>146</v>
      </c>
      <c r="C63" s="21">
        <v>19344.599999999999</v>
      </c>
      <c r="D63" s="21">
        <v>4839.6000000000004</v>
      </c>
      <c r="E63" s="6">
        <f t="shared" si="0"/>
        <v>25.017834434415811</v>
      </c>
      <c r="F63" s="6">
        <v>5087.6000000000004</v>
      </c>
      <c r="G63" s="6">
        <f>D64/F63*100</f>
        <v>1214.3250255523233</v>
      </c>
    </row>
    <row r="64" spans="1:7">
      <c r="A64" s="13" t="s">
        <v>68</v>
      </c>
      <c r="B64" s="14" t="s">
        <v>147</v>
      </c>
      <c r="C64" s="17">
        <v>1266999.7</v>
      </c>
      <c r="D64" s="17">
        <v>61780</v>
      </c>
      <c r="E64" s="6">
        <f t="shared" si="0"/>
        <v>4.8760863952848608</v>
      </c>
      <c r="F64" s="6">
        <v>578411.1</v>
      </c>
      <c r="G64" s="6">
        <f>D65/F64*100</f>
        <v>259.83467468034411</v>
      </c>
    </row>
    <row r="65" spans="1:7" s="15" customFormat="1">
      <c r="A65" s="11" t="s">
        <v>69</v>
      </c>
      <c r="B65" s="12" t="s">
        <v>148</v>
      </c>
      <c r="C65" s="7">
        <f>SUM(C66:C70)</f>
        <v>5303781.6999999993</v>
      </c>
      <c r="D65" s="7">
        <f>SUM(D66:D70)</f>
        <v>1502912.5999999999</v>
      </c>
      <c r="E65" s="7">
        <f t="shared" si="0"/>
        <v>28.336622527280863</v>
      </c>
      <c r="F65" s="7">
        <f>SUM(F66:F70)</f>
        <v>967025.7</v>
      </c>
      <c r="G65" s="7">
        <f t="shared" si="1"/>
        <v>155.41599359768824</v>
      </c>
    </row>
    <row r="66" spans="1:7">
      <c r="A66" s="13" t="s">
        <v>70</v>
      </c>
      <c r="B66" s="14" t="s">
        <v>149</v>
      </c>
      <c r="C66" s="17">
        <v>88150.2</v>
      </c>
      <c r="D66" s="17">
        <v>30402.3</v>
      </c>
      <c r="E66" s="6">
        <f t="shared" si="0"/>
        <v>34.489201385816479</v>
      </c>
      <c r="F66" s="6">
        <v>21031.599999999999</v>
      </c>
      <c r="G66" s="6">
        <f t="shared" si="1"/>
        <v>144.55533578044466</v>
      </c>
    </row>
    <row r="67" spans="1:7">
      <c r="A67" s="13" t="s">
        <v>71</v>
      </c>
      <c r="B67" s="14" t="s">
        <v>150</v>
      </c>
      <c r="C67" s="17">
        <v>226466</v>
      </c>
      <c r="D67" s="17">
        <v>65873.100000000006</v>
      </c>
      <c r="E67" s="6">
        <f t="shared" si="0"/>
        <v>29.087412680049106</v>
      </c>
      <c r="F67" s="6">
        <v>60582.6</v>
      </c>
      <c r="G67" s="6">
        <f t="shared" si="1"/>
        <v>108.73270543027206</v>
      </c>
    </row>
    <row r="68" spans="1:7">
      <c r="A68" s="13" t="s">
        <v>72</v>
      </c>
      <c r="B68" s="14" t="s">
        <v>151</v>
      </c>
      <c r="C68" s="17">
        <v>4087567.3</v>
      </c>
      <c r="D68" s="17">
        <v>1165007.6000000001</v>
      </c>
      <c r="E68" s="6">
        <f t="shared" si="0"/>
        <v>28.501245716492551</v>
      </c>
      <c r="F68" s="6">
        <v>670406.6</v>
      </c>
      <c r="G68" s="6">
        <f t="shared" si="1"/>
        <v>173.7762724889642</v>
      </c>
    </row>
    <row r="69" spans="1:7">
      <c r="A69" s="13" t="s">
        <v>73</v>
      </c>
      <c r="B69" s="14" t="s">
        <v>152</v>
      </c>
      <c r="C69" s="17">
        <v>822172.6</v>
      </c>
      <c r="D69" s="17">
        <v>235698.2</v>
      </c>
      <c r="E69" s="6">
        <f t="shared" si="0"/>
        <v>28.66772743338808</v>
      </c>
      <c r="F69" s="6">
        <v>209437.5</v>
      </c>
      <c r="G69" s="6">
        <f t="shared" si="1"/>
        <v>112.53868099074904</v>
      </c>
    </row>
    <row r="70" spans="1:7">
      <c r="A70" s="13" t="s">
        <v>74</v>
      </c>
      <c r="B70" s="14" t="s">
        <v>153</v>
      </c>
      <c r="C70" s="17">
        <v>79425.600000000006</v>
      </c>
      <c r="D70" s="17">
        <v>5931.4</v>
      </c>
      <c r="E70" s="6">
        <f t="shared" si="0"/>
        <v>7.4678693015853819</v>
      </c>
      <c r="F70" s="6">
        <v>5567.4</v>
      </c>
      <c r="G70" s="6">
        <f t="shared" si="1"/>
        <v>106.53806085425872</v>
      </c>
    </row>
    <row r="71" spans="1:7" s="15" customFormat="1">
      <c r="A71" s="11" t="s">
        <v>75</v>
      </c>
      <c r="B71" s="12" t="s">
        <v>154</v>
      </c>
      <c r="C71" s="7">
        <f>SUM(C72:C75)</f>
        <v>180279.2</v>
      </c>
      <c r="D71" s="7">
        <f>SUM(D72:D75)</f>
        <v>35916.1</v>
      </c>
      <c r="E71" s="7">
        <f t="shared" si="0"/>
        <v>19.922486898100278</v>
      </c>
      <c r="F71" s="7">
        <f>SUM(F72:F75)</f>
        <v>17620.800000000003</v>
      </c>
      <c r="G71" s="7">
        <f t="shared" si="1"/>
        <v>203.82786252610546</v>
      </c>
    </row>
    <row r="72" spans="1:7">
      <c r="A72" s="13" t="s">
        <v>76</v>
      </c>
      <c r="B72" s="14" t="s">
        <v>155</v>
      </c>
      <c r="C72" s="17">
        <v>24464.3</v>
      </c>
      <c r="D72" s="17">
        <v>5019.5</v>
      </c>
      <c r="E72" s="6">
        <f t="shared" ref="E72:E85" si="2">D72/C72*100</f>
        <v>20.517652252465837</v>
      </c>
      <c r="F72" s="6">
        <v>0</v>
      </c>
      <c r="G72" s="6" t="e">
        <f t="shared" ref="G72:G85" si="3">D72/F72*100</f>
        <v>#DIV/0!</v>
      </c>
    </row>
    <row r="73" spans="1:7">
      <c r="A73" s="13" t="s">
        <v>77</v>
      </c>
      <c r="B73" s="14" t="s">
        <v>156</v>
      </c>
      <c r="C73" s="17">
        <v>49882.5</v>
      </c>
      <c r="D73" s="17">
        <v>0</v>
      </c>
      <c r="E73" s="6">
        <f t="shared" si="2"/>
        <v>0</v>
      </c>
      <c r="F73" s="6">
        <v>0</v>
      </c>
      <c r="G73" s="6" t="e">
        <f t="shared" si="3"/>
        <v>#DIV/0!</v>
      </c>
    </row>
    <row r="74" spans="1:7">
      <c r="A74" s="13" t="s">
        <v>78</v>
      </c>
      <c r="B74" s="14" t="s">
        <v>157</v>
      </c>
      <c r="C74" s="17">
        <v>61075.1</v>
      </c>
      <c r="D74" s="17">
        <v>15036.1</v>
      </c>
      <c r="E74" s="6">
        <f t="shared" si="2"/>
        <v>24.619034598387888</v>
      </c>
      <c r="F74" s="6">
        <v>7353.1</v>
      </c>
      <c r="G74" s="6">
        <f t="shared" si="3"/>
        <v>204.48654309066922</v>
      </c>
    </row>
    <row r="75" spans="1:7">
      <c r="A75" s="13" t="s">
        <v>79</v>
      </c>
      <c r="B75" s="14" t="s">
        <v>158</v>
      </c>
      <c r="C75" s="17">
        <v>44857.3</v>
      </c>
      <c r="D75" s="17">
        <v>15860.5</v>
      </c>
      <c r="E75" s="6">
        <f t="shared" si="2"/>
        <v>35.357678683291233</v>
      </c>
      <c r="F75" s="6">
        <v>10267.700000000001</v>
      </c>
      <c r="G75" s="6">
        <f t="shared" si="3"/>
        <v>154.46984232106507</v>
      </c>
    </row>
    <row r="76" spans="1:7">
      <c r="A76" s="11" t="s">
        <v>80</v>
      </c>
      <c r="B76" s="12" t="s">
        <v>159</v>
      </c>
      <c r="C76" s="7">
        <f>SUM(C77:C79)</f>
        <v>112118.2</v>
      </c>
      <c r="D76" s="7">
        <f>SUM(D77:D79)</f>
        <v>10077.700000000001</v>
      </c>
      <c r="E76" s="7">
        <f t="shared" si="2"/>
        <v>8.988460392692712</v>
      </c>
      <c r="F76" s="7">
        <f>SUM(F77:F79)</f>
        <v>9536.1</v>
      </c>
      <c r="G76" s="7">
        <f t="shared" si="3"/>
        <v>105.67947064313503</v>
      </c>
    </row>
    <row r="77" spans="1:7">
      <c r="A77" s="13" t="s">
        <v>81</v>
      </c>
      <c r="B77" s="14" t="s">
        <v>160</v>
      </c>
      <c r="C77" s="17">
        <v>62750</v>
      </c>
      <c r="D77" s="17">
        <v>0</v>
      </c>
      <c r="E77" s="6">
        <f t="shared" si="2"/>
        <v>0</v>
      </c>
      <c r="F77" s="6">
        <v>0</v>
      </c>
      <c r="G77" s="6" t="e">
        <f t="shared" si="3"/>
        <v>#DIV/0!</v>
      </c>
    </row>
    <row r="78" spans="1:7">
      <c r="A78" s="13" t="s">
        <v>82</v>
      </c>
      <c r="B78" s="14" t="s">
        <v>161</v>
      </c>
      <c r="C78" s="17">
        <v>37676.5</v>
      </c>
      <c r="D78" s="17">
        <v>9140.5</v>
      </c>
      <c r="E78" s="6">
        <f t="shared" si="2"/>
        <v>24.260480670975276</v>
      </c>
      <c r="F78" s="6">
        <v>8469.2000000000007</v>
      </c>
      <c r="G78" s="6">
        <f t="shared" si="3"/>
        <v>107.92636848816888</v>
      </c>
    </row>
    <row r="79" spans="1:7">
      <c r="A79" s="13" t="s">
        <v>83</v>
      </c>
      <c r="B79" s="14" t="s">
        <v>162</v>
      </c>
      <c r="C79" s="17">
        <v>11691.7</v>
      </c>
      <c r="D79" s="17">
        <v>937.2</v>
      </c>
      <c r="E79" s="6">
        <f t="shared" si="2"/>
        <v>8.0159429338761683</v>
      </c>
      <c r="F79" s="6">
        <v>1066.9000000000001</v>
      </c>
      <c r="G79" s="6">
        <f t="shared" si="3"/>
        <v>87.843284281563399</v>
      </c>
    </row>
    <row r="80" spans="1:7" s="15" customFormat="1" ht="27.6">
      <c r="A80" s="11" t="s">
        <v>84</v>
      </c>
      <c r="B80" s="12" t="s">
        <v>163</v>
      </c>
      <c r="C80" s="7">
        <f>SUM(C81)</f>
        <v>246346.3</v>
      </c>
      <c r="D80" s="7">
        <f>SUM(D81)</f>
        <v>40088.800000000003</v>
      </c>
      <c r="E80" s="7">
        <f t="shared" si="2"/>
        <v>16.273351781617993</v>
      </c>
      <c r="F80" s="7">
        <f>SUM(F81)</f>
        <v>80010.899999999994</v>
      </c>
      <c r="G80" s="7">
        <f t="shared" si="3"/>
        <v>50.104173306387011</v>
      </c>
    </row>
    <row r="81" spans="1:7" ht="27.6">
      <c r="A81" s="13" t="s">
        <v>85</v>
      </c>
      <c r="B81" s="14" t="s">
        <v>164</v>
      </c>
      <c r="C81" s="17">
        <v>246346.3</v>
      </c>
      <c r="D81" s="17">
        <v>40088.800000000003</v>
      </c>
      <c r="E81" s="6">
        <f t="shared" si="2"/>
        <v>16.273351781617993</v>
      </c>
      <c r="F81" s="6">
        <v>80010.899999999994</v>
      </c>
      <c r="G81" s="6">
        <f t="shared" si="3"/>
        <v>50.104173306387011</v>
      </c>
    </row>
    <row r="82" spans="1:7" s="15" customFormat="1" ht="41.4">
      <c r="A82" s="11" t="s">
        <v>86</v>
      </c>
      <c r="B82" s="12" t="s">
        <v>165</v>
      </c>
      <c r="C82" s="7">
        <f>SUM(C83:C85)</f>
        <v>1167322.1000000001</v>
      </c>
      <c r="D82" s="7">
        <f>SUM(D83:D85)</f>
        <v>246666.69999999998</v>
      </c>
      <c r="E82" s="7">
        <f t="shared" si="2"/>
        <v>21.130988610598564</v>
      </c>
      <c r="F82" s="7">
        <f>SUM(F83:F85)</f>
        <v>281158.80000000005</v>
      </c>
      <c r="G82" s="7">
        <f t="shared" si="3"/>
        <v>87.73216417199103</v>
      </c>
    </row>
    <row r="83" spans="1:7" ht="27.6">
      <c r="A83" s="13" t="s">
        <v>87</v>
      </c>
      <c r="B83" s="14" t="s">
        <v>166</v>
      </c>
      <c r="C83" s="17">
        <v>610116.4</v>
      </c>
      <c r="D83" s="17">
        <v>156832.4</v>
      </c>
      <c r="E83" s="6">
        <f t="shared" si="2"/>
        <v>25.705324426617608</v>
      </c>
      <c r="F83" s="6">
        <v>130155.1</v>
      </c>
      <c r="G83" s="6">
        <f t="shared" si="3"/>
        <v>120.49654604391222</v>
      </c>
    </row>
    <row r="84" spans="1:7">
      <c r="A84" s="13" t="s">
        <v>88</v>
      </c>
      <c r="B84" s="14" t="s">
        <v>167</v>
      </c>
      <c r="C84" s="17">
        <v>211848.4</v>
      </c>
      <c r="D84" s="17">
        <v>9845.7999999999993</v>
      </c>
      <c r="E84" s="6">
        <f t="shared" si="2"/>
        <v>4.6475687331129238</v>
      </c>
      <c r="F84" s="6">
        <v>8054.1</v>
      </c>
      <c r="G84" s="6">
        <f t="shared" si="3"/>
        <v>122.24581269167254</v>
      </c>
    </row>
    <row r="85" spans="1:7">
      <c r="A85" s="13" t="s">
        <v>89</v>
      </c>
      <c r="B85" s="14" t="s">
        <v>168</v>
      </c>
      <c r="C85" s="17">
        <v>345357.3</v>
      </c>
      <c r="D85" s="17">
        <v>79988.5</v>
      </c>
      <c r="E85" s="6">
        <f t="shared" si="2"/>
        <v>23.16108563507996</v>
      </c>
      <c r="F85" s="6">
        <v>142949.6</v>
      </c>
      <c r="G85" s="6">
        <f t="shared" si="3"/>
        <v>55.955735448018039</v>
      </c>
    </row>
  </sheetData>
  <mergeCells count="4">
    <mergeCell ref="A4:D4"/>
    <mergeCell ref="A1:G1"/>
    <mergeCell ref="A2:G2"/>
    <mergeCell ref="A3:G3"/>
  </mergeCells>
  <phoneticPr fontId="10" type="noConversion"/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5"/>
  <sheetViews>
    <sheetView tabSelected="1" zoomScaleSheetLayoutView="80" workbookViewId="0">
      <selection activeCell="A6" sqref="A6"/>
    </sheetView>
  </sheetViews>
  <sheetFormatPr defaultColWidth="18.6640625" defaultRowHeight="15.6"/>
  <cols>
    <col min="1" max="1" width="60.6640625" style="3" customWidth="1"/>
    <col min="2" max="2" width="9" style="3" customWidth="1"/>
    <col min="3" max="3" width="17.6640625" style="4" customWidth="1"/>
    <col min="4" max="4" width="15.6640625" style="4" customWidth="1"/>
    <col min="5" max="5" width="14.6640625" style="1" customWidth="1"/>
    <col min="6" max="6" width="15.88671875" style="1" customWidth="1"/>
    <col min="7" max="7" width="14.6640625" style="1" customWidth="1"/>
    <col min="8" max="253" width="9.109375" style="1" customWidth="1"/>
    <col min="254" max="254" width="89" style="1" customWidth="1"/>
    <col min="255" max="16384" width="18.6640625" style="1"/>
  </cols>
  <sheetData>
    <row r="1" spans="1:7">
      <c r="A1" s="24" t="s">
        <v>0</v>
      </c>
      <c r="B1" s="24"/>
      <c r="C1" s="24"/>
      <c r="D1" s="24"/>
      <c r="E1" s="24"/>
      <c r="F1" s="25"/>
      <c r="G1" s="25"/>
    </row>
    <row r="2" spans="1:7">
      <c r="A2" s="26" t="s">
        <v>170</v>
      </c>
      <c r="B2" s="26"/>
      <c r="C2" s="26"/>
      <c r="D2" s="26"/>
      <c r="E2" s="26"/>
      <c r="F2" s="25"/>
      <c r="G2" s="25"/>
    </row>
    <row r="3" spans="1:7">
      <c r="A3" s="27" t="s">
        <v>10</v>
      </c>
      <c r="B3" s="27"/>
      <c r="C3" s="27"/>
      <c r="D3" s="27"/>
      <c r="E3" s="27"/>
      <c r="F3" s="25"/>
      <c r="G3" s="25"/>
    </row>
    <row r="4" spans="1:7" s="2" customFormat="1" ht="15.75" hidden="1" customHeight="1">
      <c r="A4" s="23" t="s">
        <v>1</v>
      </c>
      <c r="B4" s="23"/>
      <c r="C4" s="23"/>
      <c r="D4" s="23"/>
    </row>
    <row r="5" spans="1:7">
      <c r="A5" s="3" t="s">
        <v>2</v>
      </c>
      <c r="E5" s="4"/>
      <c r="G5" s="4" t="s">
        <v>4</v>
      </c>
    </row>
    <row r="6" spans="1:7" ht="128.25" customHeight="1">
      <c r="A6" s="8" t="s">
        <v>3</v>
      </c>
      <c r="B6" s="10" t="s">
        <v>90</v>
      </c>
      <c r="C6" s="9" t="s">
        <v>169</v>
      </c>
      <c r="D6" s="9" t="s">
        <v>6</v>
      </c>
      <c r="E6" s="9" t="s">
        <v>7</v>
      </c>
      <c r="F6" s="9" t="s">
        <v>8</v>
      </c>
      <c r="G6" s="9" t="s">
        <v>5</v>
      </c>
    </row>
    <row r="7" spans="1:7">
      <c r="A7" s="11" t="s">
        <v>11</v>
      </c>
      <c r="B7" s="12"/>
      <c r="C7" s="7">
        <f>C8+C18+C21+C27+C37+C42+C45+C54+C58+C65+C71+C76+C80+C82</f>
        <v>23196047.553999994</v>
      </c>
      <c r="D7" s="7">
        <f>D8+D18+D21+D27+D37+D42+D45+D54+D58+D65+D71+D76+D80+D82</f>
        <v>4533619.0240000002</v>
      </c>
      <c r="E7" s="7">
        <f>D7/C7*100</f>
        <v>19.544791040136534</v>
      </c>
      <c r="F7" s="7">
        <f>F8+F18+F21+F27+F37+F42+F45+F54+F58+F65+F71+F76+F80+F82</f>
        <v>4157438.7349999999</v>
      </c>
      <c r="G7" s="7">
        <f>D7/F7*100</f>
        <v>109.04836638560833</v>
      </c>
    </row>
    <row r="8" spans="1:7" s="15" customFormat="1">
      <c r="A8" s="11" t="s">
        <v>12</v>
      </c>
      <c r="B8" s="12" t="s">
        <v>91</v>
      </c>
      <c r="C8" s="7">
        <f>SUM(C9:C17)</f>
        <v>1603970.0159999998</v>
      </c>
      <c r="D8" s="7">
        <f>SUM(D9:D17)</f>
        <v>271553.22499999998</v>
      </c>
      <c r="E8" s="7">
        <f t="shared" ref="E8:E71" si="0">D8/C8*100</f>
        <v>16.930068660335856</v>
      </c>
      <c r="F8" s="7">
        <f>SUM(F9:F17)</f>
        <v>329030.99899999995</v>
      </c>
      <c r="G8" s="7">
        <f t="shared" ref="G8:G71" si="1">D8/F8*100</f>
        <v>82.531197919135892</v>
      </c>
    </row>
    <row r="9" spans="1:7" ht="27.6">
      <c r="A9" s="13" t="s">
        <v>13</v>
      </c>
      <c r="B9" s="14" t="s">
        <v>92</v>
      </c>
      <c r="C9" s="22">
        <v>24339.685000000001</v>
      </c>
      <c r="D9" s="22">
        <v>5657.8789999999999</v>
      </c>
      <c r="E9" s="6">
        <f t="shared" si="0"/>
        <v>23.245489824539632</v>
      </c>
      <c r="F9" s="22">
        <v>5259.2</v>
      </c>
      <c r="G9" s="6">
        <f t="shared" si="1"/>
        <v>107.58060161241254</v>
      </c>
    </row>
    <row r="10" spans="1:7" ht="41.4">
      <c r="A10" s="13" t="s">
        <v>14</v>
      </c>
      <c r="B10" s="14" t="s">
        <v>93</v>
      </c>
      <c r="C10" s="22">
        <v>131672.185</v>
      </c>
      <c r="D10" s="22">
        <v>26148.023000000001</v>
      </c>
      <c r="E10" s="6">
        <f t="shared" si="0"/>
        <v>19.858425680412306</v>
      </c>
      <c r="F10" s="22">
        <v>23334.893</v>
      </c>
      <c r="G10" s="6">
        <f t="shared" si="1"/>
        <v>112.05546560680608</v>
      </c>
    </row>
    <row r="11" spans="1:7" ht="41.4">
      <c r="A11" s="13" t="s">
        <v>15</v>
      </c>
      <c r="B11" s="14" t="s">
        <v>94</v>
      </c>
      <c r="C11" s="22">
        <v>546669.27399999998</v>
      </c>
      <c r="D11" s="22">
        <v>123514.959</v>
      </c>
      <c r="E11" s="6">
        <f t="shared" si="0"/>
        <v>22.594092054275585</v>
      </c>
      <c r="F11" s="22">
        <v>122128.114</v>
      </c>
      <c r="G11" s="6">
        <f t="shared" si="1"/>
        <v>101.13556572240196</v>
      </c>
    </row>
    <row r="12" spans="1:7">
      <c r="A12" s="13" t="s">
        <v>16</v>
      </c>
      <c r="B12" s="14" t="s">
        <v>95</v>
      </c>
      <c r="C12" s="22">
        <v>44754.9</v>
      </c>
      <c r="D12" s="22">
        <v>6196.3559999999998</v>
      </c>
      <c r="E12" s="6">
        <f t="shared" si="0"/>
        <v>13.84508958795573</v>
      </c>
      <c r="F12" s="22">
        <v>7021.3620000000001</v>
      </c>
      <c r="G12" s="6">
        <f t="shared" si="1"/>
        <v>88.250057467482804</v>
      </c>
    </row>
    <row r="13" spans="1:7" ht="27.6">
      <c r="A13" s="13" t="s">
        <v>17</v>
      </c>
      <c r="B13" s="14" t="s">
        <v>96</v>
      </c>
      <c r="C13" s="22">
        <v>159117.777</v>
      </c>
      <c r="D13" s="22">
        <v>30936.256000000001</v>
      </c>
      <c r="E13" s="6">
        <f t="shared" si="0"/>
        <v>19.442363124517509</v>
      </c>
      <c r="F13" s="22">
        <v>29324.776000000002</v>
      </c>
      <c r="G13" s="6">
        <f t="shared" si="1"/>
        <v>105.49528494267099</v>
      </c>
    </row>
    <row r="14" spans="1:7">
      <c r="A14" s="13" t="s">
        <v>18</v>
      </c>
      <c r="B14" s="14" t="s">
        <v>97</v>
      </c>
      <c r="C14" s="22">
        <v>33433.767</v>
      </c>
      <c r="D14" s="22">
        <v>4496.62</v>
      </c>
      <c r="E14" s="6">
        <f t="shared" si="0"/>
        <v>13.449337013086202</v>
      </c>
      <c r="F14" s="22">
        <v>3266.694</v>
      </c>
      <c r="G14" s="6">
        <f t="shared" si="1"/>
        <v>137.65048088373138</v>
      </c>
    </row>
    <row r="15" spans="1:7">
      <c r="A15" s="13" t="s">
        <v>19</v>
      </c>
      <c r="B15" s="14" t="s">
        <v>98</v>
      </c>
      <c r="C15" s="22">
        <v>28158.799999999999</v>
      </c>
      <c r="D15" s="22">
        <v>6690.7160000000003</v>
      </c>
      <c r="E15" s="6">
        <f t="shared" si="0"/>
        <v>23.760657414378457</v>
      </c>
      <c r="F15" s="22">
        <v>6318.0820000000003</v>
      </c>
      <c r="G15" s="6">
        <f t="shared" si="1"/>
        <v>105.897897494841</v>
      </c>
    </row>
    <row r="16" spans="1:7">
      <c r="A16" s="13" t="s">
        <v>20</v>
      </c>
      <c r="B16" s="14" t="s">
        <v>99</v>
      </c>
      <c r="C16" s="22">
        <v>14103.46</v>
      </c>
      <c r="D16" s="22">
        <v>10</v>
      </c>
      <c r="E16" s="6">
        <f t="shared" si="0"/>
        <v>7.0904586534084546E-2</v>
      </c>
      <c r="F16" s="22">
        <v>0</v>
      </c>
      <c r="G16" s="6" t="e">
        <f t="shared" si="1"/>
        <v>#DIV/0!</v>
      </c>
    </row>
    <row r="17" spans="1:7">
      <c r="A17" s="13" t="s">
        <v>21</v>
      </c>
      <c r="B17" s="14" t="s">
        <v>100</v>
      </c>
      <c r="C17" s="22">
        <v>621720.16799999995</v>
      </c>
      <c r="D17" s="22">
        <v>67902.415999999997</v>
      </c>
      <c r="E17" s="6">
        <f t="shared" si="0"/>
        <v>10.921700709570677</v>
      </c>
      <c r="F17" s="22">
        <v>132377.878</v>
      </c>
      <c r="G17" s="6">
        <f t="shared" si="1"/>
        <v>51.294383189916374</v>
      </c>
    </row>
    <row r="18" spans="1:7" s="15" customFormat="1">
      <c r="A18" s="11" t="s">
        <v>22</v>
      </c>
      <c r="B18" s="12" t="s">
        <v>101</v>
      </c>
      <c r="C18" s="7">
        <f>SUM(C19:C20)</f>
        <v>9544.1</v>
      </c>
      <c r="D18" s="7">
        <f>SUM(D19:D20)</f>
        <v>1843.056</v>
      </c>
      <c r="E18" s="7">
        <f t="shared" si="0"/>
        <v>19.310946029484182</v>
      </c>
      <c r="F18" s="7">
        <f>SUM(F19:F20)</f>
        <v>1693.914</v>
      </c>
      <c r="G18" s="7">
        <f t="shared" si="1"/>
        <v>108.80457921712672</v>
      </c>
    </row>
    <row r="19" spans="1:7">
      <c r="A19" s="13" t="s">
        <v>23</v>
      </c>
      <c r="B19" s="14" t="s">
        <v>102</v>
      </c>
      <c r="C19" s="22">
        <v>9501.4</v>
      </c>
      <c r="D19" s="22">
        <v>1843.056</v>
      </c>
      <c r="E19" s="6">
        <f t="shared" si="0"/>
        <v>19.397730860715264</v>
      </c>
      <c r="F19" s="22">
        <v>1652.175</v>
      </c>
      <c r="G19" s="6">
        <f t="shared" si="1"/>
        <v>111.55331608334468</v>
      </c>
    </row>
    <row r="20" spans="1:7">
      <c r="A20" s="13" t="s">
        <v>24</v>
      </c>
      <c r="B20" s="14" t="s">
        <v>103</v>
      </c>
      <c r="C20" s="22">
        <v>42.7</v>
      </c>
      <c r="D20" s="22">
        <v>0</v>
      </c>
      <c r="E20" s="6">
        <f t="shared" si="0"/>
        <v>0</v>
      </c>
      <c r="F20" s="22">
        <v>41.738999999999997</v>
      </c>
      <c r="G20" s="6">
        <f t="shared" si="1"/>
        <v>0</v>
      </c>
    </row>
    <row r="21" spans="1:7" s="15" customFormat="1" ht="27.6">
      <c r="A21" s="11" t="s">
        <v>25</v>
      </c>
      <c r="B21" s="12" t="s">
        <v>104</v>
      </c>
      <c r="C21" s="7">
        <f>SUM(C22:C26)</f>
        <v>222113.266</v>
      </c>
      <c r="D21" s="7">
        <f>SUM(D22:D26)</f>
        <v>49225.895000000004</v>
      </c>
      <c r="E21" s="7">
        <f t="shared" si="0"/>
        <v>22.162519099602093</v>
      </c>
      <c r="F21" s="7">
        <f>SUM(F22:F26)</f>
        <v>17071.186999999998</v>
      </c>
      <c r="G21" s="7">
        <f t="shared" si="1"/>
        <v>288.35660343946796</v>
      </c>
    </row>
    <row r="22" spans="1:7">
      <c r="A22" s="13" t="s">
        <v>26</v>
      </c>
      <c r="B22" s="14" t="s">
        <v>105</v>
      </c>
      <c r="C22" s="22">
        <v>227.6</v>
      </c>
      <c r="D22" s="22">
        <v>3.02</v>
      </c>
      <c r="E22" s="6">
        <f t="shared" si="0"/>
        <v>1.3268892794376099</v>
      </c>
      <c r="F22" s="22">
        <v>29.9</v>
      </c>
      <c r="G22" s="6">
        <f t="shared" si="1"/>
        <v>10.100334448160536</v>
      </c>
    </row>
    <row r="23" spans="1:7">
      <c r="A23" s="13" t="s">
        <v>27</v>
      </c>
      <c r="B23" s="14" t="s">
        <v>106</v>
      </c>
      <c r="C23" s="22">
        <v>25729</v>
      </c>
      <c r="D23" s="22">
        <v>6496.2359999999999</v>
      </c>
      <c r="E23" s="6">
        <f t="shared" si="0"/>
        <v>25.248692137277001</v>
      </c>
      <c r="F23" s="22">
        <v>4374.1009999999997</v>
      </c>
      <c r="G23" s="6">
        <f t="shared" si="1"/>
        <v>148.51591218401222</v>
      </c>
    </row>
    <row r="24" spans="1:7" ht="27.6">
      <c r="A24" s="13" t="s">
        <v>28</v>
      </c>
      <c r="B24" s="14" t="s">
        <v>107</v>
      </c>
      <c r="C24" s="22">
        <v>65744.058000000005</v>
      </c>
      <c r="D24" s="22">
        <v>17716.638999999999</v>
      </c>
      <c r="E24" s="6">
        <f t="shared" si="0"/>
        <v>26.947893907005248</v>
      </c>
      <c r="F24" s="22">
        <v>12665.636</v>
      </c>
      <c r="G24" s="6">
        <f t="shared" si="1"/>
        <v>139.87958441250009</v>
      </c>
    </row>
    <row r="25" spans="1:7">
      <c r="A25" s="13" t="s">
        <v>29</v>
      </c>
      <c r="B25" s="14" t="s">
        <v>108</v>
      </c>
      <c r="C25" s="22">
        <v>361</v>
      </c>
      <c r="D25" s="22">
        <v>10</v>
      </c>
      <c r="E25" s="6">
        <f t="shared" si="0"/>
        <v>2.7700831024930745</v>
      </c>
      <c r="F25" s="22">
        <v>0</v>
      </c>
      <c r="G25" s="6" t="e">
        <f t="shared" si="1"/>
        <v>#DIV/0!</v>
      </c>
    </row>
    <row r="26" spans="1:7" ht="27.6">
      <c r="A26" s="13" t="s">
        <v>30</v>
      </c>
      <c r="B26" s="14" t="s">
        <v>109</v>
      </c>
      <c r="C26" s="22">
        <v>130051.60799999999</v>
      </c>
      <c r="D26" s="22">
        <v>25000</v>
      </c>
      <c r="E26" s="6">
        <f t="shared" si="0"/>
        <v>19.223137940747339</v>
      </c>
      <c r="F26" s="22">
        <v>1.55</v>
      </c>
      <c r="G26" s="6">
        <f t="shared" si="1"/>
        <v>1612903.2258064514</v>
      </c>
    </row>
    <row r="27" spans="1:7" s="15" customFormat="1">
      <c r="A27" s="11" t="s">
        <v>31</v>
      </c>
      <c r="B27" s="12" t="s">
        <v>110</v>
      </c>
      <c r="C27" s="16">
        <f>SUM(C28:C36)</f>
        <v>4106482.997</v>
      </c>
      <c r="D27" s="16">
        <f>SUM(D28:D36)</f>
        <v>537015.56900000002</v>
      </c>
      <c r="E27" s="7">
        <f t="shared" si="0"/>
        <v>13.077262693948031</v>
      </c>
      <c r="F27" s="16">
        <f>SUM(F28:F36)</f>
        <v>402276.90299999999</v>
      </c>
      <c r="G27" s="7">
        <f t="shared" si="1"/>
        <v>133.49400997054013</v>
      </c>
    </row>
    <row r="28" spans="1:7">
      <c r="A28" s="13" t="s">
        <v>32</v>
      </c>
      <c r="B28" s="14" t="s">
        <v>111</v>
      </c>
      <c r="C28" s="22">
        <v>109258.08199999999</v>
      </c>
      <c r="D28" s="22">
        <v>14137.588</v>
      </c>
      <c r="E28" s="6">
        <f t="shared" si="0"/>
        <v>12.939626745415502</v>
      </c>
      <c r="F28" s="22">
        <v>14258.271000000001</v>
      </c>
      <c r="G28" s="6">
        <f t="shared" si="1"/>
        <v>99.153593026812288</v>
      </c>
    </row>
    <row r="29" spans="1:7">
      <c r="A29" s="13" t="s">
        <v>33</v>
      </c>
      <c r="B29" s="14" t="s">
        <v>112</v>
      </c>
      <c r="C29" s="22">
        <v>1000</v>
      </c>
      <c r="D29" s="22">
        <v>0</v>
      </c>
      <c r="E29" s="6">
        <f t="shared" si="0"/>
        <v>0</v>
      </c>
      <c r="F29" s="22">
        <v>0</v>
      </c>
      <c r="G29" s="6" t="e">
        <f t="shared" si="1"/>
        <v>#DIV/0!</v>
      </c>
    </row>
    <row r="30" spans="1:7">
      <c r="A30" s="13" t="s">
        <v>34</v>
      </c>
      <c r="B30" s="14" t="s">
        <v>113</v>
      </c>
      <c r="C30" s="22">
        <v>982631.02399999998</v>
      </c>
      <c r="D30" s="22">
        <v>236526.967</v>
      </c>
      <c r="E30" s="6">
        <f t="shared" si="0"/>
        <v>24.070781526637411</v>
      </c>
      <c r="F30" s="22">
        <v>110863.024</v>
      </c>
      <c r="G30" s="6">
        <f t="shared" si="1"/>
        <v>213.35063618686786</v>
      </c>
    </row>
    <row r="31" spans="1:7">
      <c r="A31" s="13" t="s">
        <v>35</v>
      </c>
      <c r="B31" s="14" t="s">
        <v>114</v>
      </c>
      <c r="C31" s="22">
        <v>374793.95899999997</v>
      </c>
      <c r="D31" s="22">
        <v>96839.722999999998</v>
      </c>
      <c r="E31" s="6">
        <f t="shared" si="0"/>
        <v>25.838122700371486</v>
      </c>
      <c r="F31" s="22">
        <v>9393.83</v>
      </c>
      <c r="G31" s="6">
        <f t="shared" si="1"/>
        <v>1030.8864754844403</v>
      </c>
    </row>
    <row r="32" spans="1:7">
      <c r="A32" s="13" t="s">
        <v>36</v>
      </c>
      <c r="B32" s="14" t="s">
        <v>115</v>
      </c>
      <c r="C32" s="22">
        <v>78383.7</v>
      </c>
      <c r="D32" s="22">
        <v>12559.485000000001</v>
      </c>
      <c r="E32" s="6">
        <f t="shared" si="0"/>
        <v>16.023082605184495</v>
      </c>
      <c r="F32" s="22">
        <v>12605.013999999999</v>
      </c>
      <c r="G32" s="6">
        <f t="shared" si="1"/>
        <v>99.638802463844954</v>
      </c>
    </row>
    <row r="33" spans="1:7">
      <c r="A33" s="13" t="s">
        <v>37</v>
      </c>
      <c r="B33" s="14" t="s">
        <v>116</v>
      </c>
      <c r="C33" s="22">
        <v>56679.6</v>
      </c>
      <c r="D33" s="22">
        <v>4698.9530000000004</v>
      </c>
      <c r="E33" s="6">
        <f t="shared" si="0"/>
        <v>8.2903778431746176</v>
      </c>
      <c r="F33" s="22">
        <v>5324.701</v>
      </c>
      <c r="G33" s="6">
        <f t="shared" si="1"/>
        <v>88.248203983660318</v>
      </c>
    </row>
    <row r="34" spans="1:7">
      <c r="A34" s="13" t="s">
        <v>38</v>
      </c>
      <c r="B34" s="14" t="s">
        <v>117</v>
      </c>
      <c r="C34" s="22">
        <v>1830268.4140000001</v>
      </c>
      <c r="D34" s="22">
        <v>158202.64000000001</v>
      </c>
      <c r="E34" s="6">
        <f t="shared" si="0"/>
        <v>8.643685198842098</v>
      </c>
      <c r="F34" s="22">
        <v>238748.92499999999</v>
      </c>
      <c r="G34" s="6">
        <f t="shared" si="1"/>
        <v>66.263184221667188</v>
      </c>
    </row>
    <row r="35" spans="1:7">
      <c r="A35" s="13" t="s">
        <v>39</v>
      </c>
      <c r="B35" s="14" t="s">
        <v>118</v>
      </c>
      <c r="C35" s="22">
        <v>43727.033000000003</v>
      </c>
      <c r="D35" s="22">
        <v>4483.1959999999999</v>
      </c>
      <c r="E35" s="6">
        <f t="shared" si="0"/>
        <v>10.252687393631303</v>
      </c>
      <c r="F35" s="22">
        <v>4054.5549999999998</v>
      </c>
      <c r="G35" s="6">
        <f t="shared" si="1"/>
        <v>110.57183833984247</v>
      </c>
    </row>
    <row r="36" spans="1:7">
      <c r="A36" s="13" t="s">
        <v>40</v>
      </c>
      <c r="B36" s="14" t="s">
        <v>119</v>
      </c>
      <c r="C36" s="22">
        <v>629741.18500000006</v>
      </c>
      <c r="D36" s="22">
        <v>9567.0169999999998</v>
      </c>
      <c r="E36" s="6">
        <f t="shared" si="0"/>
        <v>1.5191982401468627</v>
      </c>
      <c r="F36" s="22">
        <v>7028.5829999999996</v>
      </c>
      <c r="G36" s="6">
        <f t="shared" si="1"/>
        <v>136.11587143525233</v>
      </c>
    </row>
    <row r="37" spans="1:7">
      <c r="A37" s="11" t="s">
        <v>41</v>
      </c>
      <c r="B37" s="12" t="s">
        <v>120</v>
      </c>
      <c r="C37" s="7">
        <f>SUM(C38:C41)</f>
        <v>1379427.5249999999</v>
      </c>
      <c r="D37" s="7">
        <f>SUM(D38:D41)</f>
        <v>201200.55200000003</v>
      </c>
      <c r="E37" s="7">
        <f t="shared" si="0"/>
        <v>14.585800874170612</v>
      </c>
      <c r="F37" s="7">
        <f>SUM(F38:F41)</f>
        <v>176657.93700000001</v>
      </c>
      <c r="G37" s="7">
        <f t="shared" si="1"/>
        <v>113.89273271089995</v>
      </c>
    </row>
    <row r="38" spans="1:7">
      <c r="A38" s="13" t="s">
        <v>42</v>
      </c>
      <c r="B38" s="14" t="s">
        <v>121</v>
      </c>
      <c r="C38" s="22">
        <v>145080.992</v>
      </c>
      <c r="D38" s="22">
        <v>51206.902999999998</v>
      </c>
      <c r="E38" s="6">
        <f t="shared" si="0"/>
        <v>35.295390729062568</v>
      </c>
      <c r="F38" s="22">
        <v>17247.864000000001</v>
      </c>
      <c r="G38" s="6">
        <f t="shared" si="1"/>
        <v>296.88837411983303</v>
      </c>
    </row>
    <row r="39" spans="1:7">
      <c r="A39" s="13" t="s">
        <v>43</v>
      </c>
      <c r="B39" s="14" t="s">
        <v>122</v>
      </c>
      <c r="C39" s="22">
        <v>768646.73499999999</v>
      </c>
      <c r="D39" s="22">
        <v>70598.145000000004</v>
      </c>
      <c r="E39" s="6">
        <f t="shared" si="0"/>
        <v>9.1847323074884333</v>
      </c>
      <c r="F39" s="22">
        <v>54973.534</v>
      </c>
      <c r="G39" s="6">
        <f t="shared" si="1"/>
        <v>128.42206033179531</v>
      </c>
    </row>
    <row r="40" spans="1:7">
      <c r="A40" s="13" t="s">
        <v>44</v>
      </c>
      <c r="B40" s="14" t="s">
        <v>123</v>
      </c>
      <c r="C40" s="22">
        <v>413989.16399999999</v>
      </c>
      <c r="D40" s="22">
        <v>69597.285000000003</v>
      </c>
      <c r="E40" s="6">
        <f t="shared" si="0"/>
        <v>16.81137842535415</v>
      </c>
      <c r="F40" s="22">
        <v>95388.432000000001</v>
      </c>
      <c r="G40" s="6">
        <f t="shared" si="1"/>
        <v>72.961976144025513</v>
      </c>
    </row>
    <row r="41" spans="1:7">
      <c r="A41" s="13" t="s">
        <v>45</v>
      </c>
      <c r="B41" s="14" t="s">
        <v>124</v>
      </c>
      <c r="C41" s="22">
        <v>51710.633999999998</v>
      </c>
      <c r="D41" s="22">
        <v>9798.2189999999991</v>
      </c>
      <c r="E41" s="6">
        <f t="shared" si="0"/>
        <v>18.948170312512509</v>
      </c>
      <c r="F41" s="22">
        <v>9048.107</v>
      </c>
      <c r="G41" s="6">
        <f t="shared" si="1"/>
        <v>108.29026447189449</v>
      </c>
    </row>
    <row r="42" spans="1:7" s="15" customFormat="1">
      <c r="A42" s="11" t="s">
        <v>46</v>
      </c>
      <c r="B42" s="12" t="s">
        <v>125</v>
      </c>
      <c r="C42" s="7">
        <f>SUM(C43:C44)</f>
        <v>129992.641</v>
      </c>
      <c r="D42" s="7">
        <f>SUM(D43:D44)</f>
        <v>4411.8230000000003</v>
      </c>
      <c r="E42" s="7">
        <f t="shared" si="0"/>
        <v>3.3939021209669864</v>
      </c>
      <c r="F42" s="7">
        <f>SUM(F43:F44)</f>
        <v>4046.4179999999997</v>
      </c>
      <c r="G42" s="7">
        <f t="shared" si="1"/>
        <v>109.03033250642915</v>
      </c>
    </row>
    <row r="43" spans="1:7" ht="27.6">
      <c r="A43" s="13" t="s">
        <v>47</v>
      </c>
      <c r="B43" s="14" t="s">
        <v>126</v>
      </c>
      <c r="C43" s="22">
        <v>106705.4</v>
      </c>
      <c r="D43" s="22">
        <v>300</v>
      </c>
      <c r="E43" s="6">
        <f t="shared" si="0"/>
        <v>0.28114790816584728</v>
      </c>
      <c r="F43" s="22">
        <v>10.698</v>
      </c>
      <c r="G43" s="6">
        <f t="shared" si="1"/>
        <v>2804.2624789680312</v>
      </c>
    </row>
    <row r="44" spans="1:7">
      <c r="A44" s="13" t="s">
        <v>48</v>
      </c>
      <c r="B44" s="14" t="s">
        <v>127</v>
      </c>
      <c r="C44" s="22">
        <v>23287.241000000002</v>
      </c>
      <c r="D44" s="22">
        <v>4111.8230000000003</v>
      </c>
      <c r="E44" s="6">
        <f t="shared" si="0"/>
        <v>17.656977913356073</v>
      </c>
      <c r="F44" s="22">
        <v>4035.72</v>
      </c>
      <c r="G44" s="6">
        <f t="shared" si="1"/>
        <v>101.88573538302957</v>
      </c>
    </row>
    <row r="45" spans="1:7" s="15" customFormat="1">
      <c r="A45" s="11" t="s">
        <v>49</v>
      </c>
      <c r="B45" s="12" t="s">
        <v>128</v>
      </c>
      <c r="C45" s="7">
        <f>SUM(C46:C53)</f>
        <v>6637689.6030000011</v>
      </c>
      <c r="D45" s="7">
        <f>SUM(D46:D53)</f>
        <v>1574031.1769999999</v>
      </c>
      <c r="E45" s="7">
        <f t="shared" si="0"/>
        <v>23.713539968614885</v>
      </c>
      <c r="F45" s="7">
        <f>SUM(F46:F53)</f>
        <v>1322856.4070000001</v>
      </c>
      <c r="G45" s="7">
        <f t="shared" si="1"/>
        <v>118.98730419045395</v>
      </c>
    </row>
    <row r="46" spans="1:7">
      <c r="A46" s="13" t="s">
        <v>50</v>
      </c>
      <c r="B46" s="14" t="s">
        <v>129</v>
      </c>
      <c r="C46" s="22">
        <v>1442003.2560000001</v>
      </c>
      <c r="D46" s="22">
        <v>326903.72399999999</v>
      </c>
      <c r="E46" s="6">
        <f t="shared" si="0"/>
        <v>22.670109976506183</v>
      </c>
      <c r="F46" s="22">
        <v>320017.35800000001</v>
      </c>
      <c r="G46" s="6">
        <f t="shared" si="1"/>
        <v>102.15187264935797</v>
      </c>
    </row>
    <row r="47" spans="1:7">
      <c r="A47" s="13" t="s">
        <v>51</v>
      </c>
      <c r="B47" s="14" t="s">
        <v>130</v>
      </c>
      <c r="C47" s="22">
        <v>3914305.6860000002</v>
      </c>
      <c r="D47" s="22">
        <v>957268.62100000004</v>
      </c>
      <c r="E47" s="6">
        <f t="shared" si="0"/>
        <v>24.45564291066459</v>
      </c>
      <c r="F47" s="22">
        <v>843453.52399999998</v>
      </c>
      <c r="G47" s="6">
        <f t="shared" si="1"/>
        <v>113.49393816748106</v>
      </c>
    </row>
    <row r="48" spans="1:7">
      <c r="A48" s="13" t="s">
        <v>52</v>
      </c>
      <c r="B48" s="14" t="s">
        <v>131</v>
      </c>
      <c r="C48" s="22">
        <v>600790.50100000005</v>
      </c>
      <c r="D48" s="22">
        <v>141280.353</v>
      </c>
      <c r="E48" s="6">
        <f t="shared" si="0"/>
        <v>23.515743468786965</v>
      </c>
      <c r="F48" s="22">
        <v>0</v>
      </c>
      <c r="G48" s="6" t="e">
        <f t="shared" si="1"/>
        <v>#DIV/0!</v>
      </c>
    </row>
    <row r="49" spans="1:7">
      <c r="A49" s="13" t="s">
        <v>53</v>
      </c>
      <c r="B49" s="14" t="s">
        <v>132</v>
      </c>
      <c r="C49" s="22">
        <v>446048.75300000003</v>
      </c>
      <c r="D49" s="22">
        <v>103596.181</v>
      </c>
      <c r="E49" s="6">
        <f t="shared" si="0"/>
        <v>23.225304476974962</v>
      </c>
      <c r="F49" s="22">
        <v>112904.58900000001</v>
      </c>
      <c r="G49" s="6">
        <f t="shared" si="1"/>
        <v>91.755509601119925</v>
      </c>
    </row>
    <row r="50" spans="1:7" ht="27.6">
      <c r="A50" s="13" t="s">
        <v>54</v>
      </c>
      <c r="B50" s="14" t="s">
        <v>133</v>
      </c>
      <c r="C50" s="22">
        <v>25255.4</v>
      </c>
      <c r="D50" s="22">
        <v>5469.2780000000002</v>
      </c>
      <c r="E50" s="6">
        <f t="shared" si="0"/>
        <v>21.655875575124529</v>
      </c>
      <c r="F50" s="22">
        <v>5403.8890000000001</v>
      </c>
      <c r="G50" s="6">
        <f t="shared" si="1"/>
        <v>101.21003595743731</v>
      </c>
    </row>
    <row r="51" spans="1:7">
      <c r="A51" s="13" t="s">
        <v>55</v>
      </c>
      <c r="B51" s="14" t="s">
        <v>134</v>
      </c>
      <c r="C51" s="22">
        <v>762.2</v>
      </c>
      <c r="D51" s="22">
        <v>0</v>
      </c>
      <c r="E51" s="6">
        <f t="shared" si="0"/>
        <v>0</v>
      </c>
      <c r="F51" s="22">
        <v>180.6</v>
      </c>
      <c r="G51" s="6">
        <f t="shared" si="1"/>
        <v>0</v>
      </c>
    </row>
    <row r="52" spans="1:7">
      <c r="A52" s="13" t="s">
        <v>56</v>
      </c>
      <c r="B52" s="14" t="s">
        <v>135</v>
      </c>
      <c r="C52" s="22">
        <v>22170.9</v>
      </c>
      <c r="D52" s="22">
        <v>116.402</v>
      </c>
      <c r="E52" s="6">
        <f t="shared" si="0"/>
        <v>0.52502153724025635</v>
      </c>
      <c r="F52" s="22">
        <v>263.86</v>
      </c>
      <c r="G52" s="6">
        <f t="shared" si="1"/>
        <v>44.115061017206095</v>
      </c>
    </row>
    <row r="53" spans="1:7">
      <c r="A53" s="13" t="s">
        <v>57</v>
      </c>
      <c r="B53" s="14" t="s">
        <v>136</v>
      </c>
      <c r="C53" s="22">
        <v>186352.90700000001</v>
      </c>
      <c r="D53" s="22">
        <v>39396.618000000002</v>
      </c>
      <c r="E53" s="6">
        <f t="shared" si="0"/>
        <v>21.140865808978234</v>
      </c>
      <c r="F53" s="22">
        <v>40632.587</v>
      </c>
      <c r="G53" s="6">
        <f t="shared" si="1"/>
        <v>96.958182849642341</v>
      </c>
    </row>
    <row r="54" spans="1:7" s="15" customFormat="1">
      <c r="A54" s="11" t="s">
        <v>58</v>
      </c>
      <c r="B54" s="12" t="s">
        <v>137</v>
      </c>
      <c r="C54" s="7">
        <f>SUM(C55:C57)</f>
        <v>723657.97600000002</v>
      </c>
      <c r="D54" s="7">
        <f>SUM(D55:D57)</f>
        <v>122758.749</v>
      </c>
      <c r="E54" s="7">
        <f t="shared" si="0"/>
        <v>16.963642089395002</v>
      </c>
      <c r="F54" s="7">
        <f>SUM(F55:F57)</f>
        <v>108067.398</v>
      </c>
      <c r="G54" s="7">
        <f t="shared" si="1"/>
        <v>113.59461898027747</v>
      </c>
    </row>
    <row r="55" spans="1:7">
      <c r="A55" s="13" t="s">
        <v>59</v>
      </c>
      <c r="B55" s="14" t="s">
        <v>138</v>
      </c>
      <c r="C55" s="22">
        <v>691605.51300000004</v>
      </c>
      <c r="D55" s="22">
        <v>115907.31200000001</v>
      </c>
      <c r="E55" s="6">
        <f t="shared" si="0"/>
        <v>16.759165423251911</v>
      </c>
      <c r="F55" s="22">
        <v>101862.27899999999</v>
      </c>
      <c r="G55" s="6">
        <f t="shared" si="1"/>
        <v>113.78825718203302</v>
      </c>
    </row>
    <row r="56" spans="1:7">
      <c r="A56" s="13" t="s">
        <v>60</v>
      </c>
      <c r="B56" s="14" t="s">
        <v>139</v>
      </c>
      <c r="C56" s="22">
        <v>2634.1619999999998</v>
      </c>
      <c r="D56" s="22">
        <v>437.154</v>
      </c>
      <c r="E56" s="6">
        <f t="shared" si="0"/>
        <v>16.595562459712045</v>
      </c>
      <c r="F56" s="22">
        <v>527.44799999999998</v>
      </c>
      <c r="G56" s="6">
        <f t="shared" si="1"/>
        <v>82.880966464940613</v>
      </c>
    </row>
    <row r="57" spans="1:7">
      <c r="A57" s="13" t="s">
        <v>61</v>
      </c>
      <c r="B57" s="14" t="s">
        <v>140</v>
      </c>
      <c r="C57" s="22">
        <v>29418.300999999999</v>
      </c>
      <c r="D57" s="22">
        <v>6414.2830000000004</v>
      </c>
      <c r="E57" s="6">
        <f t="shared" si="0"/>
        <v>21.803716672828934</v>
      </c>
      <c r="F57" s="22">
        <v>5677.6710000000003</v>
      </c>
      <c r="G57" s="6">
        <f t="shared" si="1"/>
        <v>112.97384085833787</v>
      </c>
    </row>
    <row r="58" spans="1:7">
      <c r="A58" s="11" t="s">
        <v>62</v>
      </c>
      <c r="B58" s="12" t="s">
        <v>141</v>
      </c>
      <c r="C58" s="7">
        <f>SUM(C59:C64)</f>
        <v>1811147.6129999999</v>
      </c>
      <c r="D58" s="7">
        <f>SUM(D59:D64)</f>
        <v>145480.49100000001</v>
      </c>
      <c r="E58" s="7">
        <f t="shared" si="0"/>
        <v>8.0325032568176447</v>
      </c>
      <c r="F58" s="7">
        <f>SUM(F59:F64)</f>
        <v>686470.94499999995</v>
      </c>
      <c r="G58" s="7">
        <f t="shared" si="1"/>
        <v>21.192519808686153</v>
      </c>
    </row>
    <row r="59" spans="1:7">
      <c r="A59" s="13" t="s">
        <v>63</v>
      </c>
      <c r="B59" s="14" t="s">
        <v>142</v>
      </c>
      <c r="C59" s="22">
        <v>322590.95299999998</v>
      </c>
      <c r="D59" s="22">
        <v>48256.262999999999</v>
      </c>
      <c r="E59" s="6">
        <f t="shared" si="0"/>
        <v>14.958963526791777</v>
      </c>
      <c r="F59" s="22">
        <v>66331.236000000004</v>
      </c>
      <c r="G59" s="6">
        <f t="shared" si="1"/>
        <v>72.750435405726492</v>
      </c>
    </row>
    <row r="60" spans="1:7">
      <c r="A60" s="13" t="s">
        <v>64</v>
      </c>
      <c r="B60" s="14" t="s">
        <v>143</v>
      </c>
      <c r="C60" s="22">
        <v>199515.8</v>
      </c>
      <c r="D60" s="22">
        <v>30082.991000000002</v>
      </c>
      <c r="E60" s="6">
        <f t="shared" si="0"/>
        <v>15.077999336393411</v>
      </c>
      <c r="F60" s="22">
        <v>28261.074000000001</v>
      </c>
      <c r="G60" s="6">
        <f t="shared" si="1"/>
        <v>106.44673659606852</v>
      </c>
    </row>
    <row r="61" spans="1:7">
      <c r="A61" s="13" t="s">
        <v>65</v>
      </c>
      <c r="B61" s="14" t="s">
        <v>144</v>
      </c>
      <c r="C61" s="22">
        <v>2696.7</v>
      </c>
      <c r="D61" s="22">
        <v>521.58399999999995</v>
      </c>
      <c r="E61" s="6">
        <f t="shared" si="0"/>
        <v>19.341565617235883</v>
      </c>
      <c r="F61" s="22">
        <v>910.62300000000005</v>
      </c>
      <c r="G61" s="6">
        <f t="shared" si="1"/>
        <v>57.277709875546734</v>
      </c>
    </row>
    <row r="62" spans="1:7">
      <c r="A62" s="13" t="s">
        <v>66</v>
      </c>
      <c r="B62" s="14" t="s">
        <v>145</v>
      </c>
      <c r="C62" s="22">
        <v>0</v>
      </c>
      <c r="D62" s="22">
        <v>0</v>
      </c>
      <c r="E62" s="6" t="e">
        <f t="shared" si="0"/>
        <v>#DIV/0!</v>
      </c>
      <c r="F62" s="22">
        <v>613.351</v>
      </c>
      <c r="G62" s="6">
        <f t="shared" si="1"/>
        <v>0</v>
      </c>
    </row>
    <row r="63" spans="1:7" ht="27.6">
      <c r="A63" s="13" t="s">
        <v>67</v>
      </c>
      <c r="B63" s="14" t="s">
        <v>146</v>
      </c>
      <c r="C63" s="22">
        <v>19344.599999999999</v>
      </c>
      <c r="D63" s="22">
        <v>4839.6239999999998</v>
      </c>
      <c r="E63" s="6">
        <f t="shared" si="0"/>
        <v>25.017958500046529</v>
      </c>
      <c r="F63" s="22">
        <v>5087.598</v>
      </c>
      <c r="G63" s="6">
        <f t="shared" si="1"/>
        <v>95.125912070882961</v>
      </c>
    </row>
    <row r="64" spans="1:7">
      <c r="A64" s="13" t="s">
        <v>68</v>
      </c>
      <c r="B64" s="14" t="s">
        <v>147</v>
      </c>
      <c r="C64" s="22">
        <v>1266999.56</v>
      </c>
      <c r="D64" s="22">
        <v>61780.029000000002</v>
      </c>
      <c r="E64" s="6">
        <f t="shared" si="0"/>
        <v>4.8760892229512693</v>
      </c>
      <c r="F64" s="22">
        <v>585267.06299999997</v>
      </c>
      <c r="G64" s="6">
        <f t="shared" si="1"/>
        <v>10.55586977393259</v>
      </c>
    </row>
    <row r="65" spans="1:7" s="15" customFormat="1">
      <c r="A65" s="11" t="s">
        <v>69</v>
      </c>
      <c r="B65" s="12" t="s">
        <v>148</v>
      </c>
      <c r="C65" s="7">
        <f>SUM(C66:C70)</f>
        <v>5881008.1359999999</v>
      </c>
      <c r="D65" s="7">
        <f>SUM(D66:D70)</f>
        <v>1532918.173</v>
      </c>
      <c r="E65" s="7">
        <f t="shared" si="0"/>
        <v>26.065567969824688</v>
      </c>
      <c r="F65" s="7">
        <f>SUM(F66:F70)</f>
        <v>994377.75900000008</v>
      </c>
      <c r="G65" s="7">
        <f t="shared" si="1"/>
        <v>154.15853372883009</v>
      </c>
    </row>
    <row r="66" spans="1:7">
      <c r="A66" s="13" t="s">
        <v>70</v>
      </c>
      <c r="B66" s="14" t="s">
        <v>149</v>
      </c>
      <c r="C66" s="22">
        <v>121239.40399999999</v>
      </c>
      <c r="D66" s="22">
        <v>38689.737999999998</v>
      </c>
      <c r="E66" s="6">
        <f t="shared" si="0"/>
        <v>31.911851034833528</v>
      </c>
      <c r="F66" s="22">
        <v>27067.59</v>
      </c>
      <c r="G66" s="6">
        <f t="shared" si="1"/>
        <v>142.93750570331528</v>
      </c>
    </row>
    <row r="67" spans="1:7">
      <c r="A67" s="13" t="s">
        <v>71</v>
      </c>
      <c r="B67" s="14" t="s">
        <v>150</v>
      </c>
      <c r="C67" s="22">
        <v>226466.02299999999</v>
      </c>
      <c r="D67" s="22">
        <v>65873.119999999995</v>
      </c>
      <c r="E67" s="6">
        <f t="shared" si="0"/>
        <v>29.087418557264105</v>
      </c>
      <c r="F67" s="22">
        <v>60582.639000000003</v>
      </c>
      <c r="G67" s="6">
        <f t="shared" si="1"/>
        <v>108.73266844648349</v>
      </c>
    </row>
    <row r="68" spans="1:7">
      <c r="A68" s="13" t="s">
        <v>72</v>
      </c>
      <c r="B68" s="14" t="s">
        <v>151</v>
      </c>
      <c r="C68" s="22">
        <v>4570732.3219999997</v>
      </c>
      <c r="D68" s="22">
        <v>1177771.2479999999</v>
      </c>
      <c r="E68" s="6">
        <f t="shared" si="0"/>
        <v>25.76767058379491</v>
      </c>
      <c r="F68" s="22">
        <v>673925.23</v>
      </c>
      <c r="G68" s="6">
        <f t="shared" si="1"/>
        <v>174.76289587792994</v>
      </c>
    </row>
    <row r="69" spans="1:7">
      <c r="A69" s="13" t="s">
        <v>73</v>
      </c>
      <c r="B69" s="14" t="s">
        <v>152</v>
      </c>
      <c r="C69" s="22">
        <v>787200.57900000003</v>
      </c>
      <c r="D69" s="22">
        <v>223528.86</v>
      </c>
      <c r="E69" s="6">
        <f t="shared" si="0"/>
        <v>28.395413565873401</v>
      </c>
      <c r="F69" s="22">
        <v>203285.18599999999</v>
      </c>
      <c r="G69" s="6">
        <f t="shared" si="1"/>
        <v>109.95826326469258</v>
      </c>
    </row>
    <row r="70" spans="1:7">
      <c r="A70" s="13" t="s">
        <v>74</v>
      </c>
      <c r="B70" s="14" t="s">
        <v>153</v>
      </c>
      <c r="C70" s="22">
        <v>175369.80799999999</v>
      </c>
      <c r="D70" s="22">
        <v>27055.206999999999</v>
      </c>
      <c r="E70" s="6">
        <f t="shared" si="0"/>
        <v>15.427517033034558</v>
      </c>
      <c r="F70" s="22">
        <v>29517.114000000001</v>
      </c>
      <c r="G70" s="6">
        <f t="shared" si="1"/>
        <v>91.659391226391577</v>
      </c>
    </row>
    <row r="71" spans="1:7" s="15" customFormat="1">
      <c r="A71" s="11" t="s">
        <v>75</v>
      </c>
      <c r="B71" s="12" t="s">
        <v>154</v>
      </c>
      <c r="C71" s="7">
        <f>SUM(C72:C75)</f>
        <v>207744.45699999999</v>
      </c>
      <c r="D71" s="7">
        <f>SUM(D72:D75)</f>
        <v>39165.514000000003</v>
      </c>
      <c r="E71" s="7">
        <f t="shared" si="0"/>
        <v>18.852735984190424</v>
      </c>
      <c r="F71" s="7">
        <f>SUM(F72:F75)</f>
        <v>22756.559999999998</v>
      </c>
      <c r="G71" s="7">
        <f t="shared" si="1"/>
        <v>172.10647830779345</v>
      </c>
    </row>
    <row r="72" spans="1:7">
      <c r="A72" s="13" t="s">
        <v>76</v>
      </c>
      <c r="B72" s="14" t="s">
        <v>155</v>
      </c>
      <c r="C72" s="22">
        <v>39609.177000000003</v>
      </c>
      <c r="D72" s="22">
        <v>6237.8040000000001</v>
      </c>
      <c r="E72" s="6">
        <f t="shared" ref="E72:E85" si="2">D72/C72*100</f>
        <v>15.748380735100856</v>
      </c>
      <c r="F72" s="22">
        <v>2984.192</v>
      </c>
      <c r="G72" s="6">
        <f t="shared" ref="G72:G85" si="3">D72/F72*100</f>
        <v>209.02823946984643</v>
      </c>
    </row>
    <row r="73" spans="1:7">
      <c r="A73" s="13" t="s">
        <v>77</v>
      </c>
      <c r="B73" s="14" t="s">
        <v>156</v>
      </c>
      <c r="C73" s="22">
        <v>50332.438999999998</v>
      </c>
      <c r="D73" s="22">
        <v>0</v>
      </c>
      <c r="E73" s="6">
        <f t="shared" si="2"/>
        <v>0</v>
      </c>
      <c r="F73" s="22">
        <v>15.98</v>
      </c>
      <c r="G73" s="6">
        <f t="shared" si="3"/>
        <v>0</v>
      </c>
    </row>
    <row r="74" spans="1:7">
      <c r="A74" s="13" t="s">
        <v>78</v>
      </c>
      <c r="B74" s="14" t="s">
        <v>157</v>
      </c>
      <c r="C74" s="22">
        <v>61075.09</v>
      </c>
      <c r="D74" s="22">
        <v>15036.138000000001</v>
      </c>
      <c r="E74" s="6">
        <f t="shared" si="2"/>
        <v>24.619100847825194</v>
      </c>
      <c r="F74" s="22">
        <v>7353.1369999999997</v>
      </c>
      <c r="G74" s="6">
        <f t="shared" si="3"/>
        <v>204.48603092802435</v>
      </c>
    </row>
    <row r="75" spans="1:7">
      <c r="A75" s="13" t="s">
        <v>79</v>
      </c>
      <c r="B75" s="14" t="s">
        <v>158</v>
      </c>
      <c r="C75" s="22">
        <v>56727.750999999997</v>
      </c>
      <c r="D75" s="22">
        <v>17891.572</v>
      </c>
      <c r="E75" s="6">
        <f t="shared" si="2"/>
        <v>31.539364216994958</v>
      </c>
      <c r="F75" s="22">
        <v>12403.251</v>
      </c>
      <c r="G75" s="6">
        <f t="shared" si="3"/>
        <v>144.2490521235118</v>
      </c>
    </row>
    <row r="76" spans="1:7">
      <c r="A76" s="11" t="s">
        <v>80</v>
      </c>
      <c r="B76" s="12" t="s">
        <v>159</v>
      </c>
      <c r="C76" s="7">
        <f>SUM(C77:C79)</f>
        <v>123237.10599999999</v>
      </c>
      <c r="D76" s="7">
        <f>SUM(D77:D79)</f>
        <v>12816.632</v>
      </c>
      <c r="E76" s="7">
        <f t="shared" si="2"/>
        <v>10.399978071539591</v>
      </c>
      <c r="F76" s="7">
        <f>SUM(F77:F79)</f>
        <v>12071.38</v>
      </c>
      <c r="G76" s="7">
        <f t="shared" si="3"/>
        <v>106.17371004806411</v>
      </c>
    </row>
    <row r="77" spans="1:7">
      <c r="A77" s="13" t="s">
        <v>81</v>
      </c>
      <c r="B77" s="14" t="s">
        <v>160</v>
      </c>
      <c r="C77" s="22">
        <v>70264.165999999997</v>
      </c>
      <c r="D77" s="22">
        <v>2004.5070000000001</v>
      </c>
      <c r="E77" s="6">
        <f t="shared" si="2"/>
        <v>2.8528154735373934</v>
      </c>
      <c r="F77" s="22">
        <v>1830.904</v>
      </c>
      <c r="G77" s="6">
        <f t="shared" si="3"/>
        <v>109.48181881737109</v>
      </c>
    </row>
    <row r="78" spans="1:7">
      <c r="A78" s="13" t="s">
        <v>82</v>
      </c>
      <c r="B78" s="14" t="s">
        <v>161</v>
      </c>
      <c r="C78" s="22">
        <v>41281.24</v>
      </c>
      <c r="D78" s="22">
        <v>9874.9249999999993</v>
      </c>
      <c r="E78" s="6">
        <f t="shared" si="2"/>
        <v>23.921095877933897</v>
      </c>
      <c r="F78" s="22">
        <v>9173.5509999999995</v>
      </c>
      <c r="G78" s="6">
        <f t="shared" si="3"/>
        <v>107.64561073459993</v>
      </c>
    </row>
    <row r="79" spans="1:7">
      <c r="A79" s="13" t="s">
        <v>83</v>
      </c>
      <c r="B79" s="14" t="s">
        <v>162</v>
      </c>
      <c r="C79" s="22">
        <v>11691.7</v>
      </c>
      <c r="D79" s="22">
        <v>937.2</v>
      </c>
      <c r="E79" s="6">
        <f t="shared" si="2"/>
        <v>8.0159429338761683</v>
      </c>
      <c r="F79" s="22">
        <v>1066.925</v>
      </c>
      <c r="G79" s="6">
        <f t="shared" si="3"/>
        <v>87.841225953089491</v>
      </c>
    </row>
    <row r="80" spans="1:7" s="15" customFormat="1" ht="27.6">
      <c r="A80" s="11" t="s">
        <v>84</v>
      </c>
      <c r="B80" s="12" t="s">
        <v>163</v>
      </c>
      <c r="C80" s="7">
        <f>SUM(C81)</f>
        <v>250263.71799999999</v>
      </c>
      <c r="D80" s="7">
        <f>SUM(D81)</f>
        <v>41198.167999999998</v>
      </c>
      <c r="E80" s="7">
        <f t="shared" si="2"/>
        <v>16.461902000512914</v>
      </c>
      <c r="F80" s="7">
        <f>SUM(F81)</f>
        <v>80060.928</v>
      </c>
      <c r="G80" s="7">
        <f t="shared" si="3"/>
        <v>51.458519191783537</v>
      </c>
    </row>
    <row r="81" spans="1:7" ht="27.6">
      <c r="A81" s="13" t="s">
        <v>85</v>
      </c>
      <c r="B81" s="14" t="s">
        <v>164</v>
      </c>
      <c r="C81" s="22">
        <v>250263.71799999999</v>
      </c>
      <c r="D81" s="22">
        <v>41198.167999999998</v>
      </c>
      <c r="E81" s="6">
        <f t="shared" si="2"/>
        <v>16.461902000512914</v>
      </c>
      <c r="F81" s="22">
        <v>80060.928</v>
      </c>
      <c r="G81" s="6">
        <f t="shared" si="3"/>
        <v>51.458519191783537</v>
      </c>
    </row>
    <row r="82" spans="1:7" s="15" customFormat="1" ht="41.4">
      <c r="A82" s="11" t="s">
        <v>86</v>
      </c>
      <c r="B82" s="12" t="s">
        <v>165</v>
      </c>
      <c r="C82" s="7">
        <f>SUM(C83:C85)</f>
        <v>109768.4</v>
      </c>
      <c r="D82" s="7">
        <f>SUM(D83:D85)</f>
        <v>0</v>
      </c>
      <c r="E82" s="7">
        <f t="shared" si="2"/>
        <v>0</v>
      </c>
      <c r="F82" s="7">
        <f>SUM(F83:F85)</f>
        <v>0</v>
      </c>
      <c r="G82" s="7" t="e">
        <f t="shared" si="3"/>
        <v>#DIV/0!</v>
      </c>
    </row>
    <row r="83" spans="1:7" ht="27.6">
      <c r="A83" s="13" t="s">
        <v>87</v>
      </c>
      <c r="B83" s="14" t="s">
        <v>166</v>
      </c>
      <c r="C83" s="6">
        <v>0</v>
      </c>
      <c r="D83" s="6">
        <v>0</v>
      </c>
      <c r="E83" s="6" t="e">
        <f t="shared" si="2"/>
        <v>#DIV/0!</v>
      </c>
      <c r="F83" s="6">
        <v>0</v>
      </c>
      <c r="G83" s="6" t="e">
        <f t="shared" si="3"/>
        <v>#DIV/0!</v>
      </c>
    </row>
    <row r="84" spans="1:7">
      <c r="A84" s="13" t="s">
        <v>88</v>
      </c>
      <c r="B84" s="14" t="s">
        <v>167</v>
      </c>
      <c r="C84" s="22">
        <v>93583.4</v>
      </c>
      <c r="D84" s="22">
        <v>0</v>
      </c>
      <c r="E84" s="6">
        <f t="shared" si="2"/>
        <v>0</v>
      </c>
      <c r="F84" s="6">
        <v>0</v>
      </c>
      <c r="G84" s="6" t="e">
        <f t="shared" si="3"/>
        <v>#DIV/0!</v>
      </c>
    </row>
    <row r="85" spans="1:7">
      <c r="A85" s="13" t="s">
        <v>89</v>
      </c>
      <c r="B85" s="14" t="s">
        <v>168</v>
      </c>
      <c r="C85" s="22">
        <v>16185</v>
      </c>
      <c r="D85" s="22">
        <v>0</v>
      </c>
      <c r="E85" s="6">
        <f t="shared" si="2"/>
        <v>0</v>
      </c>
      <c r="F85" s="6">
        <v>0</v>
      </c>
      <c r="G85" s="6" t="e">
        <f t="shared" si="3"/>
        <v>#DIV/0!</v>
      </c>
    </row>
  </sheetData>
  <mergeCells count="4">
    <mergeCell ref="A1:G1"/>
    <mergeCell ref="A2:G2"/>
    <mergeCell ref="A3:G3"/>
    <mergeCell ref="A4:D4"/>
  </mergeCells>
  <phoneticPr fontId="10" type="noConversion"/>
  <pageMargins left="0.17" right="0.17" top="0.17" bottom="0.16" header="0.17" footer="0.16"/>
  <pageSetup paperSize="9" scale="68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2017-05-31T07:23:08Z</cp:lastPrinted>
  <dcterms:created xsi:type="dcterms:W3CDTF">2006-09-16T00:00:00Z</dcterms:created>
  <dcterms:modified xsi:type="dcterms:W3CDTF">2017-05-31T07:23:15Z</dcterms:modified>
</cp:coreProperties>
</file>