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6" yWindow="996" windowWidth="15000" windowHeight="9996" activeTab="0"/>
  </bookViews>
  <sheets>
    <sheet name="3 квартал" sheetId="1" r:id="rId1"/>
  </sheets>
  <definedNames>
    <definedName name="_xlnm._FilterDatabase" localSheetId="0" hidden="1">'3 квартал'!$B$4:$C$78</definedName>
    <definedName name="_xlnm.Print_Titles" localSheetId="0">'3 квартал'!$4:$4</definedName>
  </definedNames>
  <calcPr fullCalcOnLoad="1"/>
</workbook>
</file>

<file path=xl/sharedStrings.xml><?xml version="1.0" encoding="utf-8"?>
<sst xmlns="http://schemas.openxmlformats.org/spreadsheetml/2006/main" count="154" uniqueCount="154">
  <si>
    <t>Дотации на выравнивание бюджетной обеспеченности субъектов Российской Федерации и муниципальных образований</t>
  </si>
  <si>
    <t>Органы юстиции</t>
  </si>
  <si>
    <t>НАЦИОНАЛЬНАЯ ОБОРОНА</t>
  </si>
  <si>
    <t>0909</t>
  </si>
  <si>
    <t>Другие вопросы в области здравоохранения</t>
  </si>
  <si>
    <t>Высшее и послевузовское профессиональное образование</t>
  </si>
  <si>
    <t>Дошкольное образование</t>
  </si>
  <si>
    <t>0705</t>
  </si>
  <si>
    <t>Другие вопросы в области образования</t>
  </si>
  <si>
    <t>0200</t>
  </si>
  <si>
    <t>0501</t>
  </si>
  <si>
    <t>1002</t>
  </si>
  <si>
    <t>0409</t>
  </si>
  <si>
    <t>СОЦИАЛЬНАЯ ПОЛИТИКА</t>
  </si>
  <si>
    <t>Другие вопросы в области физической культуры и спорта</t>
  </si>
  <si>
    <t>0111</t>
  </si>
  <si>
    <t>Физическая культура</t>
  </si>
  <si>
    <t>0412</t>
  </si>
  <si>
    <t>Мобилизационная и вневойсковая подготовка</t>
  </si>
  <si>
    <t>0408</t>
  </si>
  <si>
    <t>КУЛЬТУРА, КИНЕМАТОГРАФИЯ</t>
  </si>
  <si>
    <t>0709</t>
  </si>
  <si>
    <t>0204</t>
  </si>
  <si>
    <t>0505</t>
  </si>
  <si>
    <t>Обеспечение пожарной безопасности</t>
  </si>
  <si>
    <t>1006</t>
  </si>
  <si>
    <t>ФИЗИЧЕСКАЯ КУЛЬТУРА И СПОРТ</t>
  </si>
  <si>
    <t>0903</t>
  </si>
  <si>
    <t>1103</t>
  </si>
  <si>
    <t>ОБСЛУЖИВАНИЕ ГОСУДАРСТВЕННОГО И МУНИЦИПАЛЬНОГО ДОЛГА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</si>
  <si>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</si>
  <si>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</si>
  <si>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0902</t>
  </si>
  <si>
    <t>Социальное обеспечение населения</t>
  </si>
  <si>
    <t>1102</t>
  </si>
  <si>
    <t>1403</t>
  </si>
  <si>
    <t>Жилищное хозяйство</t>
  </si>
  <si>
    <t>0402</t>
  </si>
  <si>
    <t>Другие общегосударственные вопросы</t>
  </si>
  <si>
    <t>Сельское хозяйство и рыболовство</t>
  </si>
  <si>
    <t>0906</t>
  </si>
  <si>
    <t>Спорт высших достижений</t>
  </si>
  <si>
    <t>Охрана объектов растительного и животного мира и среды их обитания</t>
  </si>
  <si>
    <t>0702</t>
  </si>
  <si>
    <t>Иные дотации</t>
  </si>
  <si>
    <t>Общее образование</t>
  </si>
  <si>
    <t>0309</t>
  </si>
  <si>
    <t>0105</t>
  </si>
  <si>
    <t>ОБРАЗОВАНИЕ</t>
  </si>
  <si>
    <t>0406</t>
  </si>
  <si>
    <t>1300</t>
  </si>
  <si>
    <t>0707</t>
  </si>
  <si>
    <t>Дорожное хозяйство (дорожные фонды)</t>
  </si>
  <si>
    <t>ОХРАНА ОКРУЖАЮЩЕЙ СРЕДЫ</t>
  </si>
  <si>
    <t>Водное хозяйство</t>
  </si>
  <si>
    <t>Медицинская помощь в дневных стационарах всех типов</t>
  </si>
  <si>
    <t>0706</t>
  </si>
  <si>
    <t>Обслуживание государственного внутреннего и муниципального долга</t>
  </si>
  <si>
    <t>Обеспечение проведения выборов и референдумов</t>
  </si>
  <si>
    <t>0502</t>
  </si>
  <si>
    <t>СРЕДСТВА МАССОВОЙ ИНФОРМАЦИИ</t>
  </si>
  <si>
    <t>Другие вопросы в области охраны окружающей среды</t>
  </si>
  <si>
    <t>1003</t>
  </si>
  <si>
    <t>0900</t>
  </si>
  <si>
    <t>Мобилизационная подготовка экономики</t>
  </si>
  <si>
    <t>РзПр</t>
  </si>
  <si>
    <t>Транспорт</t>
  </si>
  <si>
    <t>1100</t>
  </si>
  <si>
    <t>1401</t>
  </si>
  <si>
    <t>Молодежная политика и оздоровление детей</t>
  </si>
  <si>
    <t>Массовый спорт</t>
  </si>
  <si>
    <t>1400</t>
  </si>
  <si>
    <t>0603</t>
  </si>
  <si>
    <t>Судебная система</t>
  </si>
  <si>
    <t>МЕЖБЮДЖЕТНЫЕ ТРАНСФЕРТЫ ОБЩЕГО ХАРАКТЕРА БЮДЖЕТАМ СУБЪЕКТОВ РОССИЙСКОЙ ФЕДЕРАЦИИ И МУНИЦИПАЛЬНЫХ ОБРАЗОВАНИЙ</t>
  </si>
  <si>
    <t>0700</t>
  </si>
  <si>
    <t>Прочие межбюджетные трансферты общего характера</t>
  </si>
  <si>
    <t>ЗДРАВООХРАНЕНИЕ</t>
  </si>
  <si>
    <t>Лесное хозяйство</t>
  </si>
  <si>
    <t>ЖИЛИЩНО-КОММУНАЛЬНОЕ ХОЗЯЙСТВО</t>
  </si>
  <si>
    <t>1201</t>
  </si>
  <si>
    <t>0103</t>
  </si>
  <si>
    <t>Другие вопросы в области национальной экономики</t>
  </si>
  <si>
    <t>0310</t>
  </si>
  <si>
    <t>Охрана семьи и детства</t>
  </si>
  <si>
    <t>1200</t>
  </si>
  <si>
    <t>0102</t>
  </si>
  <si>
    <t>0704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</si>
  <si>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</si>
  <si>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0500</t>
  </si>
  <si>
    <t>0801</t>
  </si>
  <si>
    <t>0107</t>
  </si>
  <si>
    <t>1001</t>
  </si>
  <si>
    <t>Стационарная медицинская помощь</t>
  </si>
  <si>
    <t>0314</t>
  </si>
  <si>
    <t>0800</t>
  </si>
  <si>
    <t>1204</t>
  </si>
  <si>
    <t>0110</t>
  </si>
  <si>
    <t>0106</t>
  </si>
  <si>
    <t>1000</t>
  </si>
  <si>
    <t>0407</t>
  </si>
  <si>
    <t>1301</t>
  </si>
  <si>
    <t>Телевидение и радиовещание</t>
  </si>
  <si>
    <t>Среднее профессиональное образование</t>
  </si>
  <si>
    <t>Пенсионное обеспечение</t>
  </si>
  <si>
    <t>0203</t>
  </si>
  <si>
    <t>0300</t>
  </si>
  <si>
    <t>0410</t>
  </si>
  <si>
    <t>Другие вопросы в области средств массовой информации</t>
  </si>
  <si>
    <t>Периодическая печать и издательства</t>
  </si>
  <si>
    <t>Амбулаторная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</si>
  <si>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</si>
  <si>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социальной политики</t>
  </si>
  <si>
    <t>0804</t>
  </si>
  <si>
    <t>Фундаментальные исследования</t>
  </si>
  <si>
    <t>НАЦИОНАЛЬНАЯ БЕЗОПАСНОСТЬ И ПРАВООХРАНИТЕЛЬНАЯ ДЕЯТЕЛЬНОСТЬ</t>
  </si>
  <si>
    <t>Социальное обслуживание населения</t>
  </si>
  <si>
    <t>0600</t>
  </si>
  <si>
    <t>1004</t>
  </si>
  <si>
    <t>0901</t>
  </si>
  <si>
    <t>1101</t>
  </si>
  <si>
    <t>1402</t>
  </si>
  <si>
    <t>Другие вопросы в области культуры, кинематографии</t>
  </si>
  <si>
    <t>0113</t>
  </si>
  <si>
    <t>0304</t>
  </si>
  <si>
    <t>0605</t>
  </si>
  <si>
    <t>Профессиональная подготовка, переподготовка и повышение квалификации</t>
  </si>
  <si>
    <t>0100</t>
  </si>
  <si>
    <t>0401</t>
  </si>
  <si>
    <t>НАЦИОНАЛЬНАЯ ЭКОНОМИКА</t>
  </si>
  <si>
    <t>Связь и информатика</t>
  </si>
  <si>
    <t>Резервные фонды</t>
  </si>
  <si>
    <t>Заготовка, переработка, хранение и обеспечение безопасности донорской крови и её компонентов</t>
  </si>
  <si>
    <t>Коммунальное хозяйство</t>
  </si>
  <si>
    <t>Культура</t>
  </si>
  <si>
    <t>0400</t>
  </si>
  <si>
    <t>0701</t>
  </si>
  <si>
    <t>1105</t>
  </si>
  <si>
    <t>Топливно-энергетический комплекс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</si>
  <si>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</si>
  <si>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</si>
  <si>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1202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</si>
  <si>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</si>
  <si>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ОБЩЕГОСУДАРСТВЕННЫЕ ВОПРОСЫ</t>
  </si>
  <si>
    <t>0104</t>
  </si>
  <si>
    <t>Функционирование высшего должностного лица субъекта Российской Федерации и муниципального образования</t>
  </si>
  <si>
    <t>0405</t>
  </si>
  <si>
    <t>Расходы бюджета - ИТОГО</t>
  </si>
  <si>
    <t>отклонение</t>
  </si>
  <si>
    <t>(тыс.руб.)</t>
  </si>
  <si>
    <t>Наименование показателя</t>
  </si>
  <si>
    <t xml:space="preserve">Сведения об исполнении бюджета Карачаево-Черкесской Республики по расходам в разрезе разделов и подразделов классификации расходов </t>
  </si>
  <si>
    <t>9 месяцев 2015 года</t>
  </si>
  <si>
    <t>9 месяцев 2016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</si>
</sst>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##\ ###\ ###\ ###\ ##0.00"/>
    <numFmt numFmtId="173" formatCode="#,##0.0"/>
  </numFmts>
  <fonts count="19">
    <font>
      <sz val="11"/>
      <name val="Calibri"/>
      <family val="2"/>
    </font>
    <font>
      <b/>
      <sz val="15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sz val="8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7" fillId="3" borderId="0" applyNumberFormat="0" applyBorder="0" applyAlignment="0" applyProtection="0"/>
    <xf numFmtId="0" fontId="8" fillId="2" borderId="1" applyNumberFormat="0" applyAlignment="0" applyProtection="0"/>
    <xf numFmtId="0" fontId="3" fillId="14" borderId="2" applyNumberFormat="0" applyAlignment="0" applyProtection="0"/>
    <xf numFmtId="0" fontId="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" fillId="7" borderId="1" applyNumberFormat="0" applyAlignment="0" applyProtection="0"/>
    <xf numFmtId="0" fontId="5" fillId="0" borderId="6" applyNumberFormat="0" applyFill="0" applyAlignment="0" applyProtection="0"/>
    <xf numFmtId="0" fontId="11" fillId="12" borderId="0" applyNumberFormat="0" applyBorder="0" applyAlignment="0" applyProtection="0"/>
    <xf numFmtId="0" fontId="0" fillId="4" borderId="7" applyNumberFormat="0" applyFont="0" applyAlignment="0" applyProtection="0"/>
    <xf numFmtId="0" fontId="2" fillId="2" borderId="8" applyNumberFormat="0" applyAlignment="0" applyProtection="0"/>
    <xf numFmtId="0" fontId="1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2" fontId="16" fillId="0" borderId="0" xfId="0" applyNumberFormat="1" applyFont="1" applyFill="1" applyBorder="1" applyAlignment="1">
      <alignment horizontal="center" wrapText="1"/>
    </xf>
    <xf numFmtId="0" fontId="17" fillId="0" borderId="0" xfId="0" applyFont="1" applyFill="1" applyAlignment="1">
      <alignment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Alignment="1">
      <alignment wrapText="1"/>
    </xf>
    <xf numFmtId="0" fontId="1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2" fontId="16" fillId="0" borderId="0" xfId="0" applyNumberFormat="1" applyFont="1" applyFill="1" applyBorder="1" applyAlignment="1">
      <alignment wrapText="1"/>
    </xf>
    <xf numFmtId="173" fontId="16" fillId="0" borderId="0" xfId="0" applyNumberFormat="1" applyFont="1" applyFill="1" applyBorder="1" applyAlignment="1">
      <alignment horizontal="center" wrapText="1"/>
    </xf>
    <xf numFmtId="173" fontId="17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73" fontId="16" fillId="0" borderId="0" xfId="0" applyNumberFormat="1" applyFont="1" applyFill="1" applyBorder="1" applyAlignment="1">
      <alignment horizontal="center" vertical="center" wrapText="1"/>
    </xf>
    <xf numFmtId="173" fontId="17" fillId="0" borderId="0" xfId="0" applyNumberFormat="1" applyFont="1" applyFill="1" applyAlignment="1">
      <alignment horizontal="center" vertical="center" wrapText="1"/>
    </xf>
    <xf numFmtId="173" fontId="17" fillId="0" borderId="0" xfId="0" applyNumberFormat="1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173" fontId="17" fillId="0" borderId="0" xfId="0" applyNumberFormat="1" applyFont="1" applyFill="1" applyBorder="1" applyAlignment="1">
      <alignment horizontal="center" wrapText="1"/>
    </xf>
    <xf numFmtId="173" fontId="16" fillId="0" borderId="10" xfId="0" applyNumberFormat="1" applyFont="1" applyFill="1" applyBorder="1" applyAlignment="1">
      <alignment horizontal="center" vertical="center" wrapText="1"/>
    </xf>
    <xf numFmtId="173" fontId="17" fillId="0" borderId="0" xfId="0" applyNumberFormat="1" applyFont="1" applyFill="1" applyBorder="1" applyAlignment="1">
      <alignment horizontal="center" vertical="center" wrapText="1"/>
    </xf>
    <xf numFmtId="2" fontId="16" fillId="2" borderId="0" xfId="0" applyNumberFormat="1" applyFont="1" applyFill="1" applyAlignment="1">
      <alignment horizontal="center" vertical="center" wrapText="1"/>
    </xf>
    <xf numFmtId="173" fontId="17" fillId="0" borderId="11" xfId="0" applyNumberFormat="1" applyFont="1" applyFill="1" applyBorder="1" applyAlignment="1">
      <alignment horizontal="center" vertical="center" wrapText="1"/>
    </xf>
    <xf numFmtId="173" fontId="17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81"/>
  <sheetViews>
    <sheetView tabSelected="1" zoomScale="75" zoomScaleNormal="75" workbookViewId="0" topLeftCell="B1">
      <selection activeCell="L8" sqref="L8"/>
    </sheetView>
  </sheetViews>
  <sheetFormatPr defaultColWidth="8.8515625" defaultRowHeight="15"/>
  <cols>
    <col min="1" max="1" width="3.57421875" style="2" hidden="1" customWidth="1"/>
    <col min="2" max="2" width="56.7109375" style="2" customWidth="1"/>
    <col min="3" max="3" width="10.8515625" style="15" bestFit="1" customWidth="1"/>
    <col min="4" max="5" width="18.7109375" style="14" customWidth="1"/>
    <col min="6" max="6" width="18.7109375" style="13" customWidth="1"/>
    <col min="7" max="16384" width="8.8515625" style="2" customWidth="1"/>
  </cols>
  <sheetData>
    <row r="1" spans="1:8" ht="63" customHeight="1">
      <c r="A1" s="3"/>
      <c r="B1" s="19" t="s">
        <v>151</v>
      </c>
      <c r="C1" s="19"/>
      <c r="D1" s="19"/>
      <c r="E1" s="19"/>
      <c r="F1" s="19"/>
      <c r="G1" s="8"/>
      <c r="H1" s="8"/>
    </row>
    <row r="2" spans="1:8" ht="18">
      <c r="A2" s="3"/>
      <c r="B2" s="1"/>
      <c r="C2" s="1"/>
      <c r="D2" s="9"/>
      <c r="E2" s="9"/>
      <c r="F2" s="12"/>
      <c r="G2" s="8"/>
      <c r="H2" s="8"/>
    </row>
    <row r="3" spans="1:8" ht="18">
      <c r="A3" s="3"/>
      <c r="B3" s="1"/>
      <c r="C3" s="1"/>
      <c r="D3" s="9"/>
      <c r="E3" s="15"/>
      <c r="F3" s="16" t="s">
        <v>149</v>
      </c>
      <c r="G3" s="8"/>
      <c r="H3" s="8"/>
    </row>
    <row r="4" spans="2:6" ht="36">
      <c r="B4" s="5" t="s">
        <v>150</v>
      </c>
      <c r="C4" s="5" t="s">
        <v>65</v>
      </c>
      <c r="D4" s="10" t="s">
        <v>152</v>
      </c>
      <c r="E4" s="10" t="s">
        <v>153</v>
      </c>
      <c r="F4" s="10" t="s">
        <v>148</v>
      </c>
    </row>
    <row r="5" spans="1:6" s="4" customFormat="1" ht="18">
      <c r="A5" s="2"/>
      <c r="B5" s="6" t="s">
        <v>147</v>
      </c>
      <c r="C5" s="11"/>
      <c r="D5" s="17">
        <f>D6+D16+D19+D24+D34+D38+D41+D49+D52+D58+D64+D69+D73+D75</f>
        <v>13069962.100000001</v>
      </c>
      <c r="E5" s="17">
        <f>E6+E16+E19+E24+E34+E38+E41+E49+E52+E58+E64+E69+E73+E75</f>
        <v>14304733.168</v>
      </c>
      <c r="F5" s="17">
        <f>E5-D5</f>
        <v>1234771.067999998</v>
      </c>
    </row>
    <row r="6" spans="1:6" s="4" customFormat="1" ht="18">
      <c r="A6" s="2"/>
      <c r="B6" s="6" t="s">
        <v>143</v>
      </c>
      <c r="C6" s="11" t="s">
        <v>127</v>
      </c>
      <c r="D6" s="17">
        <f>SUM(D7:D15)</f>
        <v>472939.7</v>
      </c>
      <c r="E6" s="17">
        <f>SUM(E7:E15)</f>
        <v>549185.254</v>
      </c>
      <c r="F6" s="17">
        <f aca="true" t="shared" si="0" ref="F6:F40">E6-D6</f>
        <v>76245.55399999995</v>
      </c>
    </row>
    <row r="7" spans="2:6" ht="54">
      <c r="B7" s="7" t="s">
        <v>145</v>
      </c>
      <c r="C7" s="5" t="s">
        <v>86</v>
      </c>
      <c r="D7" s="10">
        <v>674.7</v>
      </c>
      <c r="E7" s="10">
        <v>665.689</v>
      </c>
      <c r="F7" s="10">
        <f t="shared" si="0"/>
        <v>-9.011000000000081</v>
      </c>
    </row>
    <row r="8" spans="2:6" ht="72">
      <c r="B8" s="7" t="s">
        <v>111</v>
      </c>
      <c r="C8" s="5" t="s">
        <v>81</v>
      </c>
      <c r="D8" s="10">
        <v>80198.6</v>
      </c>
      <c r="E8" s="10">
        <v>72941.041</v>
      </c>
      <c r="F8" s="10">
        <f t="shared" si="0"/>
        <v>-7257.559000000008</v>
      </c>
    </row>
    <row r="9" spans="2:6" ht="72">
      <c r="B9" s="7" t="s">
        <v>140</v>
      </c>
      <c r="C9" s="5" t="s">
        <v>144</v>
      </c>
      <c r="D9" s="10">
        <v>82067.9</v>
      </c>
      <c r="E9" s="10">
        <v>89971.451</v>
      </c>
      <c r="F9" s="10">
        <f t="shared" si="0"/>
        <v>7903.551000000007</v>
      </c>
    </row>
    <row r="10" spans="2:6" ht="18">
      <c r="B10" s="7" t="s">
        <v>73</v>
      </c>
      <c r="C10" s="5" t="s">
        <v>47</v>
      </c>
      <c r="D10" s="10">
        <v>27804</v>
      </c>
      <c r="E10" s="20">
        <v>27446.303</v>
      </c>
      <c r="F10" s="10">
        <f t="shared" si="0"/>
        <v>-357.6970000000001</v>
      </c>
    </row>
    <row r="11" spans="2:6" ht="54">
      <c r="B11" s="7" t="s">
        <v>88</v>
      </c>
      <c r="C11" s="5" t="s">
        <v>98</v>
      </c>
      <c r="D11" s="10">
        <v>42557.3</v>
      </c>
      <c r="E11" s="10">
        <v>45538.773</v>
      </c>
      <c r="F11" s="10">
        <f t="shared" si="0"/>
        <v>2981.472999999998</v>
      </c>
    </row>
    <row r="12" spans="2:6" ht="36">
      <c r="B12" s="7" t="s">
        <v>58</v>
      </c>
      <c r="C12" s="5" t="s">
        <v>91</v>
      </c>
      <c r="D12" s="10">
        <v>13349.4</v>
      </c>
      <c r="E12" s="10">
        <v>13243.487</v>
      </c>
      <c r="F12" s="10">
        <f t="shared" si="0"/>
        <v>-105.91300000000047</v>
      </c>
    </row>
    <row r="13" spans="2:6" ht="18">
      <c r="B13" s="7" t="s">
        <v>114</v>
      </c>
      <c r="C13" s="5" t="s">
        <v>97</v>
      </c>
      <c r="D13" s="10">
        <v>19670.3</v>
      </c>
      <c r="E13" s="10">
        <v>19267.281</v>
      </c>
      <c r="F13" s="10">
        <f t="shared" si="0"/>
        <v>-403.01900000000023</v>
      </c>
    </row>
    <row r="14" spans="2:6" ht="18">
      <c r="B14" s="7" t="s">
        <v>131</v>
      </c>
      <c r="C14" s="5" t="s">
        <v>15</v>
      </c>
      <c r="D14" s="10">
        <v>0</v>
      </c>
      <c r="E14" s="10">
        <v>0</v>
      </c>
      <c r="F14" s="10">
        <f t="shared" si="0"/>
        <v>0</v>
      </c>
    </row>
    <row r="15" spans="2:6" ht="18">
      <c r="B15" s="7" t="s">
        <v>38</v>
      </c>
      <c r="C15" s="5" t="s">
        <v>123</v>
      </c>
      <c r="D15" s="10">
        <v>206617.5</v>
      </c>
      <c r="E15" s="10">
        <v>280111.229</v>
      </c>
      <c r="F15" s="10">
        <f t="shared" si="0"/>
        <v>73493.72899999999</v>
      </c>
    </row>
    <row r="16" spans="1:6" s="4" customFormat="1" ht="18">
      <c r="A16" s="2"/>
      <c r="B16" s="6" t="s">
        <v>2</v>
      </c>
      <c r="C16" s="11" t="s">
        <v>9</v>
      </c>
      <c r="D16" s="17">
        <f>D17+D18</f>
        <v>6253</v>
      </c>
      <c r="E16" s="17">
        <f>E17+E18</f>
        <v>7192.34</v>
      </c>
      <c r="F16" s="17">
        <f t="shared" si="0"/>
        <v>939.3400000000001</v>
      </c>
    </row>
    <row r="17" spans="2:6" ht="18">
      <c r="B17" s="7" t="s">
        <v>18</v>
      </c>
      <c r="C17" s="5" t="s">
        <v>105</v>
      </c>
      <c r="D17" s="10">
        <v>6253</v>
      </c>
      <c r="E17" s="21">
        <v>7150.6</v>
      </c>
      <c r="F17" s="10">
        <f t="shared" si="0"/>
        <v>897.6000000000004</v>
      </c>
    </row>
    <row r="18" spans="2:6" ht="18">
      <c r="B18" s="7" t="s">
        <v>64</v>
      </c>
      <c r="C18" s="5" t="s">
        <v>22</v>
      </c>
      <c r="D18" s="10">
        <v>0</v>
      </c>
      <c r="E18" s="10">
        <v>41.74</v>
      </c>
      <c r="F18" s="10">
        <f t="shared" si="0"/>
        <v>41.74</v>
      </c>
    </row>
    <row r="19" spans="1:6" s="4" customFormat="1" ht="51.75">
      <c r="A19" s="2"/>
      <c r="B19" s="6" t="s">
        <v>115</v>
      </c>
      <c r="C19" s="11" t="s">
        <v>106</v>
      </c>
      <c r="D19" s="17">
        <f>SUM(D20:D23)</f>
        <v>40096.799999999996</v>
      </c>
      <c r="E19" s="17">
        <f>SUM(E20:E23)</f>
        <v>39726.321</v>
      </c>
      <c r="F19" s="17">
        <f t="shared" si="0"/>
        <v>-370.4789999999921</v>
      </c>
    </row>
    <row r="20" spans="2:6" ht="18">
      <c r="B20" s="7" t="s">
        <v>1</v>
      </c>
      <c r="C20" s="5" t="s">
        <v>124</v>
      </c>
      <c r="D20" s="10">
        <v>15075.7</v>
      </c>
      <c r="E20" s="10">
        <v>13619.2</v>
      </c>
      <c r="F20" s="10">
        <f t="shared" si="0"/>
        <v>-1456.5</v>
      </c>
    </row>
    <row r="21" spans="2:6" ht="54">
      <c r="B21" s="7" t="s">
        <v>142</v>
      </c>
      <c r="C21" s="5" t="s">
        <v>46</v>
      </c>
      <c r="D21" s="10">
        <v>23179.3</v>
      </c>
      <c r="E21" s="10">
        <v>24568.469</v>
      </c>
      <c r="F21" s="10">
        <f t="shared" si="0"/>
        <v>1389.1690000000017</v>
      </c>
    </row>
    <row r="22" spans="2:6" ht="18">
      <c r="B22" s="7" t="s">
        <v>24</v>
      </c>
      <c r="C22" s="5" t="s">
        <v>83</v>
      </c>
      <c r="D22" s="10">
        <v>199.6</v>
      </c>
      <c r="E22" s="10">
        <v>0</v>
      </c>
      <c r="F22" s="10">
        <f t="shared" si="0"/>
        <v>-199.6</v>
      </c>
    </row>
    <row r="23" spans="2:6" ht="54">
      <c r="B23" s="7" t="s">
        <v>30</v>
      </c>
      <c r="C23" s="5" t="s">
        <v>94</v>
      </c>
      <c r="D23" s="10">
        <v>1642.2</v>
      </c>
      <c r="E23" s="10">
        <v>1538.652</v>
      </c>
      <c r="F23" s="10">
        <f t="shared" si="0"/>
        <v>-103.548</v>
      </c>
    </row>
    <row r="24" spans="1:6" s="4" customFormat="1" ht="18">
      <c r="A24" s="2"/>
      <c r="B24" s="6" t="s">
        <v>129</v>
      </c>
      <c r="C24" s="11" t="s">
        <v>135</v>
      </c>
      <c r="D24" s="17">
        <f>SUM(D25:D33)</f>
        <v>2189014.1999999997</v>
      </c>
      <c r="E24" s="17">
        <f>SUM(E25:E33)</f>
        <v>2389817.1720000003</v>
      </c>
      <c r="F24" s="17">
        <f t="shared" si="0"/>
        <v>200802.97200000053</v>
      </c>
    </row>
    <row r="25" spans="2:6" ht="18">
      <c r="B25" s="7" t="s">
        <v>139</v>
      </c>
      <c r="C25" s="5" t="s">
        <v>128</v>
      </c>
      <c r="D25" s="10">
        <v>70550.3</v>
      </c>
      <c r="E25" s="10">
        <v>62789.307</v>
      </c>
      <c r="F25" s="10">
        <f t="shared" si="0"/>
        <v>-7760.993000000002</v>
      </c>
    </row>
    <row r="26" spans="2:6" ht="18">
      <c r="B26" s="7" t="s">
        <v>138</v>
      </c>
      <c r="C26" s="5" t="s">
        <v>37</v>
      </c>
      <c r="D26" s="10">
        <v>26614.9</v>
      </c>
      <c r="E26" s="10">
        <v>0</v>
      </c>
      <c r="F26" s="10">
        <f t="shared" si="0"/>
        <v>-26614.9</v>
      </c>
    </row>
    <row r="27" spans="2:6" ht="18">
      <c r="B27" s="7" t="s">
        <v>39</v>
      </c>
      <c r="C27" s="5" t="s">
        <v>146</v>
      </c>
      <c r="D27" s="10">
        <v>871022.6</v>
      </c>
      <c r="E27" s="10">
        <v>973839.398</v>
      </c>
      <c r="F27" s="10">
        <f t="shared" si="0"/>
        <v>102816.79800000007</v>
      </c>
    </row>
    <row r="28" spans="2:6" ht="18">
      <c r="B28" s="7" t="s">
        <v>54</v>
      </c>
      <c r="C28" s="5" t="s">
        <v>49</v>
      </c>
      <c r="D28" s="10">
        <v>184882.4</v>
      </c>
      <c r="E28" s="10">
        <v>374089.19</v>
      </c>
      <c r="F28" s="10">
        <f t="shared" si="0"/>
        <v>189206.79</v>
      </c>
    </row>
    <row r="29" spans="2:6" ht="18">
      <c r="B29" s="7" t="s">
        <v>78</v>
      </c>
      <c r="C29" s="5" t="s">
        <v>100</v>
      </c>
      <c r="D29" s="10">
        <v>68094.2</v>
      </c>
      <c r="E29" s="10">
        <v>50845.148</v>
      </c>
      <c r="F29" s="10">
        <f t="shared" si="0"/>
        <v>-17249.051999999996</v>
      </c>
    </row>
    <row r="30" spans="2:6" ht="18">
      <c r="B30" s="7" t="s">
        <v>66</v>
      </c>
      <c r="C30" s="5" t="s">
        <v>19</v>
      </c>
      <c r="D30" s="10">
        <v>17303.1</v>
      </c>
      <c r="E30" s="10">
        <v>4045.18</v>
      </c>
      <c r="F30" s="10">
        <f t="shared" si="0"/>
        <v>-13257.919999999998</v>
      </c>
    </row>
    <row r="31" spans="2:6" ht="18">
      <c r="B31" s="7" t="s">
        <v>52</v>
      </c>
      <c r="C31" s="5" t="s">
        <v>12</v>
      </c>
      <c r="D31" s="10">
        <v>872068.9</v>
      </c>
      <c r="E31" s="10">
        <v>904083.891</v>
      </c>
      <c r="F31" s="10">
        <f t="shared" si="0"/>
        <v>32014.99099999992</v>
      </c>
    </row>
    <row r="32" spans="2:6" ht="18">
      <c r="B32" s="7" t="s">
        <v>130</v>
      </c>
      <c r="C32" s="5" t="s">
        <v>107</v>
      </c>
      <c r="D32" s="10">
        <v>17694.5</v>
      </c>
      <c r="E32" s="10">
        <v>7991.62</v>
      </c>
      <c r="F32" s="10">
        <f t="shared" si="0"/>
        <v>-9702.880000000001</v>
      </c>
    </row>
    <row r="33" spans="2:6" ht="36">
      <c r="B33" s="7" t="s">
        <v>82</v>
      </c>
      <c r="C33" s="5" t="s">
        <v>17</v>
      </c>
      <c r="D33" s="10">
        <v>60783.3</v>
      </c>
      <c r="E33" s="10">
        <v>12133.438</v>
      </c>
      <c r="F33" s="10">
        <f t="shared" si="0"/>
        <v>-48649.862</v>
      </c>
    </row>
    <row r="34" spans="1:6" s="4" customFormat="1" ht="34.5">
      <c r="A34" s="2"/>
      <c r="B34" s="6" t="s">
        <v>79</v>
      </c>
      <c r="C34" s="11" t="s">
        <v>89</v>
      </c>
      <c r="D34" s="17">
        <f>SUM(D35:D37)</f>
        <v>460861.3</v>
      </c>
      <c r="E34" s="17">
        <f>SUM(E35:E37)</f>
        <v>912854.6699999999</v>
      </c>
      <c r="F34" s="17">
        <f t="shared" si="0"/>
        <v>451993.36999999994</v>
      </c>
    </row>
    <row r="35" spans="2:6" ht="18">
      <c r="B35" s="7" t="s">
        <v>36</v>
      </c>
      <c r="C35" s="5" t="s">
        <v>10</v>
      </c>
      <c r="D35" s="10">
        <v>39209.1</v>
      </c>
      <c r="E35" s="10">
        <v>259280.313</v>
      </c>
      <c r="F35" s="10">
        <f t="shared" si="0"/>
        <v>220071.213</v>
      </c>
    </row>
    <row r="36" spans="2:6" ht="18">
      <c r="B36" s="7" t="s">
        <v>133</v>
      </c>
      <c r="C36" s="5" t="s">
        <v>59</v>
      </c>
      <c r="D36" s="10">
        <v>396280.5</v>
      </c>
      <c r="E36" s="10">
        <v>622452.897</v>
      </c>
      <c r="F36" s="10">
        <f t="shared" si="0"/>
        <v>226172.397</v>
      </c>
    </row>
    <row r="37" spans="2:6" ht="36">
      <c r="B37" s="7" t="s">
        <v>31</v>
      </c>
      <c r="C37" s="5" t="s">
        <v>23</v>
      </c>
      <c r="D37" s="10">
        <v>25371.7</v>
      </c>
      <c r="E37" s="10">
        <v>31121.46</v>
      </c>
      <c r="F37" s="10">
        <f t="shared" si="0"/>
        <v>5749.759999999998</v>
      </c>
    </row>
    <row r="38" spans="1:6" s="4" customFormat="1" ht="18">
      <c r="A38" s="2"/>
      <c r="B38" s="6" t="s">
        <v>53</v>
      </c>
      <c r="C38" s="11" t="s">
        <v>117</v>
      </c>
      <c r="D38" s="17">
        <f>SUM(D39:D40)</f>
        <v>18687.2</v>
      </c>
      <c r="E38" s="17">
        <f>SUM(E39:E40)</f>
        <v>19693.846</v>
      </c>
      <c r="F38" s="17">
        <f t="shared" si="0"/>
        <v>1006.6460000000006</v>
      </c>
    </row>
    <row r="39" spans="2:6" ht="36">
      <c r="B39" s="7" t="s">
        <v>42</v>
      </c>
      <c r="C39" s="5" t="s">
        <v>72</v>
      </c>
      <c r="D39" s="10">
        <v>4258.5</v>
      </c>
      <c r="E39" s="10">
        <v>3617.924</v>
      </c>
      <c r="F39" s="10">
        <f t="shared" si="0"/>
        <v>-640.576</v>
      </c>
    </row>
    <row r="40" spans="2:6" ht="36">
      <c r="B40" s="7" t="s">
        <v>61</v>
      </c>
      <c r="C40" s="5" t="s">
        <v>125</v>
      </c>
      <c r="D40" s="10">
        <v>14428.7</v>
      </c>
      <c r="E40" s="10">
        <v>16075.922</v>
      </c>
      <c r="F40" s="10">
        <f t="shared" si="0"/>
        <v>1647.2219999999998</v>
      </c>
    </row>
    <row r="41" spans="1:6" s="4" customFormat="1" ht="18">
      <c r="A41" s="2"/>
      <c r="B41" s="6" t="s">
        <v>48</v>
      </c>
      <c r="C41" s="11" t="s">
        <v>75</v>
      </c>
      <c r="D41" s="17">
        <f>SUM(D42:D48)</f>
        <v>3549838.8</v>
      </c>
      <c r="E41" s="17">
        <f>SUM(E42:E48)</f>
        <v>3654643.646</v>
      </c>
      <c r="F41" s="17">
        <f aca="true" t="shared" si="1" ref="F41:F78">E41-D41</f>
        <v>104804.84600000037</v>
      </c>
    </row>
    <row r="42" spans="2:6" ht="18">
      <c r="B42" s="7" t="s">
        <v>6</v>
      </c>
      <c r="C42" s="5" t="s">
        <v>136</v>
      </c>
      <c r="D42" s="10">
        <v>839121</v>
      </c>
      <c r="E42" s="10">
        <v>891627.268</v>
      </c>
      <c r="F42" s="10">
        <f t="shared" si="1"/>
        <v>52506.26800000004</v>
      </c>
    </row>
    <row r="43" spans="2:6" ht="18">
      <c r="B43" s="7" t="s">
        <v>45</v>
      </c>
      <c r="C43" s="5" t="s">
        <v>43</v>
      </c>
      <c r="D43" s="10">
        <v>2320596.6</v>
      </c>
      <c r="E43" s="10">
        <v>2205243.264</v>
      </c>
      <c r="F43" s="10">
        <f t="shared" si="1"/>
        <v>-115353.33600000013</v>
      </c>
    </row>
    <row r="44" spans="2:6" ht="18">
      <c r="B44" s="7" t="s">
        <v>103</v>
      </c>
      <c r="C44" s="5" t="s">
        <v>87</v>
      </c>
      <c r="D44" s="10">
        <v>296745</v>
      </c>
      <c r="E44" s="10">
        <v>314855.559</v>
      </c>
      <c r="F44" s="10">
        <f t="shared" si="1"/>
        <v>18110.55900000001</v>
      </c>
    </row>
    <row r="45" spans="2:6" ht="36">
      <c r="B45" s="7" t="s">
        <v>126</v>
      </c>
      <c r="C45" s="5" t="s">
        <v>7</v>
      </c>
      <c r="D45" s="10">
        <v>16796.8</v>
      </c>
      <c r="E45" s="10">
        <v>17463.702</v>
      </c>
      <c r="F45" s="10">
        <f t="shared" si="1"/>
        <v>666.9020000000019</v>
      </c>
    </row>
    <row r="46" spans="2:6" ht="36">
      <c r="B46" s="7" t="s">
        <v>5</v>
      </c>
      <c r="C46" s="5" t="s">
        <v>56</v>
      </c>
      <c r="D46" s="10">
        <v>0</v>
      </c>
      <c r="E46" s="10">
        <v>549.04</v>
      </c>
      <c r="F46" s="10">
        <f t="shared" si="1"/>
        <v>549.04</v>
      </c>
    </row>
    <row r="47" spans="2:6" ht="18">
      <c r="B47" s="7" t="s">
        <v>69</v>
      </c>
      <c r="C47" s="5" t="s">
        <v>51</v>
      </c>
      <c r="D47" s="10">
        <v>11573.6</v>
      </c>
      <c r="E47" s="10">
        <v>147980.556</v>
      </c>
      <c r="F47" s="10">
        <f t="shared" si="1"/>
        <v>136406.956</v>
      </c>
    </row>
    <row r="48" spans="2:6" ht="18">
      <c r="B48" s="7" t="s">
        <v>8</v>
      </c>
      <c r="C48" s="5" t="s">
        <v>21</v>
      </c>
      <c r="D48" s="10">
        <v>65005.8</v>
      </c>
      <c r="E48" s="10">
        <v>76924.257</v>
      </c>
      <c r="F48" s="10">
        <f t="shared" si="1"/>
        <v>11918.456999999995</v>
      </c>
    </row>
    <row r="49" spans="1:6" s="4" customFormat="1" ht="18">
      <c r="A49" s="2"/>
      <c r="B49" s="6" t="s">
        <v>20</v>
      </c>
      <c r="C49" s="11" t="s">
        <v>95</v>
      </c>
      <c r="D49" s="17">
        <f>SUM(D50:D51)</f>
        <v>116499.90000000001</v>
      </c>
      <c r="E49" s="17">
        <f>SUM(E50:E51)</f>
        <v>143414.388</v>
      </c>
      <c r="F49" s="17">
        <f t="shared" si="1"/>
        <v>26914.487999999998</v>
      </c>
    </row>
    <row r="50" spans="2:6" ht="18">
      <c r="B50" s="7" t="s">
        <v>134</v>
      </c>
      <c r="C50" s="5" t="s">
        <v>90</v>
      </c>
      <c r="D50" s="10">
        <v>107806.6</v>
      </c>
      <c r="E50" s="10">
        <v>134718.453</v>
      </c>
      <c r="F50" s="10">
        <f t="shared" si="1"/>
        <v>26911.853000000003</v>
      </c>
    </row>
    <row r="51" spans="2:6" ht="36">
      <c r="B51" s="7" t="s">
        <v>122</v>
      </c>
      <c r="C51" s="5" t="s">
        <v>113</v>
      </c>
      <c r="D51" s="10">
        <v>8693.3</v>
      </c>
      <c r="E51" s="10">
        <v>8695.935</v>
      </c>
      <c r="F51" s="10">
        <f t="shared" si="1"/>
        <v>2.6350000000002183</v>
      </c>
    </row>
    <row r="52" spans="1:6" s="4" customFormat="1" ht="18">
      <c r="A52" s="2"/>
      <c r="B52" s="6" t="s">
        <v>77</v>
      </c>
      <c r="C52" s="11" t="s">
        <v>63</v>
      </c>
      <c r="D52" s="17">
        <f>SUM(D53:D57)</f>
        <v>2745783</v>
      </c>
      <c r="E52" s="17">
        <f>SUM(E53:E57)</f>
        <v>2889121.942</v>
      </c>
      <c r="F52" s="17">
        <f t="shared" si="1"/>
        <v>143338.9419999998</v>
      </c>
    </row>
    <row r="53" spans="2:6" ht="18">
      <c r="B53" s="7" t="s">
        <v>93</v>
      </c>
      <c r="C53" s="5" t="s">
        <v>119</v>
      </c>
      <c r="D53" s="10">
        <v>221420.2</v>
      </c>
      <c r="E53" s="10">
        <v>220139.874</v>
      </c>
      <c r="F53" s="10">
        <f t="shared" si="1"/>
        <v>-1280.326000000001</v>
      </c>
    </row>
    <row r="54" spans="2:6" ht="18">
      <c r="B54" s="7" t="s">
        <v>110</v>
      </c>
      <c r="C54" s="5" t="s">
        <v>32</v>
      </c>
      <c r="D54" s="10">
        <v>87273.2</v>
      </c>
      <c r="E54" s="10">
        <v>135118.459</v>
      </c>
      <c r="F54" s="10">
        <f t="shared" si="1"/>
        <v>47845.259000000005</v>
      </c>
    </row>
    <row r="55" spans="2:6" ht="36">
      <c r="B55" s="7" t="s">
        <v>55</v>
      </c>
      <c r="C55" s="5" t="s">
        <v>27</v>
      </c>
      <c r="D55" s="10">
        <v>2863.6</v>
      </c>
      <c r="E55" s="10">
        <v>2271.952</v>
      </c>
      <c r="F55" s="10">
        <f t="shared" si="1"/>
        <v>-591.6479999999997</v>
      </c>
    </row>
    <row r="56" spans="2:6" ht="36">
      <c r="B56" s="7" t="s">
        <v>132</v>
      </c>
      <c r="C56" s="5" t="s">
        <v>40</v>
      </c>
      <c r="D56" s="10">
        <v>15337.8</v>
      </c>
      <c r="E56" s="10">
        <v>14584.148</v>
      </c>
      <c r="F56" s="10">
        <f t="shared" si="1"/>
        <v>-753.652</v>
      </c>
    </row>
    <row r="57" spans="2:6" ht="18">
      <c r="B57" s="7" t="s">
        <v>4</v>
      </c>
      <c r="C57" s="5" t="s">
        <v>3</v>
      </c>
      <c r="D57" s="10">
        <v>2418888.2</v>
      </c>
      <c r="E57" s="10">
        <v>2517007.509</v>
      </c>
      <c r="F57" s="10">
        <f t="shared" si="1"/>
        <v>98119.30899999989</v>
      </c>
    </row>
    <row r="58" spans="1:6" s="4" customFormat="1" ht="18">
      <c r="A58" s="2"/>
      <c r="B58" s="6" t="s">
        <v>13</v>
      </c>
      <c r="C58" s="11" t="s">
        <v>99</v>
      </c>
      <c r="D58" s="17">
        <f>SUM(D59:D63)</f>
        <v>2223955.3000000003</v>
      </c>
      <c r="E58" s="17">
        <f>SUM(E59:E63)</f>
        <v>2589794.328</v>
      </c>
      <c r="F58" s="17">
        <f t="shared" si="1"/>
        <v>365839.02799999993</v>
      </c>
    </row>
    <row r="59" spans="2:6" ht="18">
      <c r="B59" s="7" t="s">
        <v>104</v>
      </c>
      <c r="C59" s="5" t="s">
        <v>92</v>
      </c>
      <c r="D59" s="10">
        <v>58275.6</v>
      </c>
      <c r="E59" s="10">
        <v>65541.666</v>
      </c>
      <c r="F59" s="10">
        <f t="shared" si="1"/>
        <v>7266.065999999999</v>
      </c>
    </row>
    <row r="60" spans="2:6" ht="18">
      <c r="B60" s="7" t="s">
        <v>116</v>
      </c>
      <c r="C60" s="5" t="s">
        <v>11</v>
      </c>
      <c r="D60" s="17">
        <v>177978</v>
      </c>
      <c r="E60" s="10">
        <v>191450.948</v>
      </c>
      <c r="F60" s="10">
        <f t="shared" si="1"/>
        <v>13472.948000000004</v>
      </c>
    </row>
    <row r="61" spans="2:6" ht="18">
      <c r="B61" s="7" t="s">
        <v>33</v>
      </c>
      <c r="C61" s="5" t="s">
        <v>62</v>
      </c>
      <c r="D61" s="10">
        <v>1593070.2</v>
      </c>
      <c r="E61" s="20">
        <v>1729027.692</v>
      </c>
      <c r="F61" s="10">
        <f t="shared" si="1"/>
        <v>135957.4920000001</v>
      </c>
    </row>
    <row r="62" spans="2:6" ht="18">
      <c r="B62" s="7" t="s">
        <v>84</v>
      </c>
      <c r="C62" s="5" t="s">
        <v>118</v>
      </c>
      <c r="D62" s="10">
        <v>335051.9</v>
      </c>
      <c r="E62" s="10">
        <v>540869.079</v>
      </c>
      <c r="F62" s="10">
        <f t="shared" si="1"/>
        <v>205817.179</v>
      </c>
    </row>
    <row r="63" spans="2:6" ht="18">
      <c r="B63" s="7" t="s">
        <v>112</v>
      </c>
      <c r="C63" s="5" t="s">
        <v>25</v>
      </c>
      <c r="D63" s="10">
        <v>59579.6</v>
      </c>
      <c r="E63" s="10">
        <v>62904.943</v>
      </c>
      <c r="F63" s="10">
        <f t="shared" si="1"/>
        <v>3325.3430000000008</v>
      </c>
    </row>
    <row r="64" spans="1:6" s="4" customFormat="1" ht="18">
      <c r="A64" s="2"/>
      <c r="B64" s="6" t="s">
        <v>26</v>
      </c>
      <c r="C64" s="11" t="s">
        <v>67</v>
      </c>
      <c r="D64" s="17">
        <f>SUM(D65:D68)</f>
        <v>309944.9</v>
      </c>
      <c r="E64" s="17">
        <f>SUM(E65:E68)</f>
        <v>148021.676</v>
      </c>
      <c r="F64" s="17">
        <f t="shared" si="1"/>
        <v>-161923.22400000002</v>
      </c>
    </row>
    <row r="65" spans="2:6" ht="18">
      <c r="B65" s="7" t="s">
        <v>16</v>
      </c>
      <c r="C65" s="5" t="s">
        <v>120</v>
      </c>
      <c r="D65" s="10">
        <v>88414.3</v>
      </c>
      <c r="E65" s="10">
        <v>4761.633</v>
      </c>
      <c r="F65" s="10">
        <f t="shared" si="1"/>
        <v>-83652.667</v>
      </c>
    </row>
    <row r="66" spans="2:6" ht="18">
      <c r="B66" s="7" t="s">
        <v>70</v>
      </c>
      <c r="C66" s="5" t="s">
        <v>34</v>
      </c>
      <c r="D66" s="10">
        <v>164481.6</v>
      </c>
      <c r="E66" s="10">
        <v>89108.625</v>
      </c>
      <c r="F66" s="10">
        <f t="shared" si="1"/>
        <v>-75372.975</v>
      </c>
    </row>
    <row r="67" spans="2:6" ht="18">
      <c r="B67" s="7" t="s">
        <v>41</v>
      </c>
      <c r="C67" s="5" t="s">
        <v>28</v>
      </c>
      <c r="D67" s="10">
        <v>28544.7</v>
      </c>
      <c r="E67" s="10">
        <v>29374.852</v>
      </c>
      <c r="F67" s="10">
        <f t="shared" si="1"/>
        <v>830.1519999999982</v>
      </c>
    </row>
    <row r="68" spans="2:6" ht="36">
      <c r="B68" s="7" t="s">
        <v>14</v>
      </c>
      <c r="C68" s="5" t="s">
        <v>137</v>
      </c>
      <c r="D68" s="10">
        <v>28504.3</v>
      </c>
      <c r="E68" s="10">
        <v>24776.566</v>
      </c>
      <c r="F68" s="10">
        <f t="shared" si="1"/>
        <v>-3727.7340000000004</v>
      </c>
    </row>
    <row r="69" spans="1:6" s="4" customFormat="1" ht="18">
      <c r="A69" s="2"/>
      <c r="B69" s="6" t="s">
        <v>60</v>
      </c>
      <c r="C69" s="11" t="s">
        <v>85</v>
      </c>
      <c r="D69" s="17">
        <f>SUM(D70:D72)</f>
        <v>51860.899999999994</v>
      </c>
      <c r="E69" s="17">
        <f>SUM(E70:E72)</f>
        <v>42738.466</v>
      </c>
      <c r="F69" s="17">
        <f t="shared" si="1"/>
        <v>-9122.433999999994</v>
      </c>
    </row>
    <row r="70" spans="2:6" ht="18">
      <c r="B70" s="7" t="s">
        <v>102</v>
      </c>
      <c r="C70" s="5" t="s">
        <v>80</v>
      </c>
      <c r="D70" s="10">
        <v>21497.4</v>
      </c>
      <c r="E70" s="10">
        <v>10997.032</v>
      </c>
      <c r="F70" s="10">
        <f t="shared" si="1"/>
        <v>-10500.368000000002</v>
      </c>
    </row>
    <row r="71" spans="2:6" ht="18">
      <c r="B71" s="7" t="s">
        <v>109</v>
      </c>
      <c r="C71" s="5" t="s">
        <v>141</v>
      </c>
      <c r="D71" s="17">
        <v>25897.3</v>
      </c>
      <c r="E71" s="10">
        <v>26952.995</v>
      </c>
      <c r="F71" s="10">
        <f t="shared" si="1"/>
        <v>1055.6949999999997</v>
      </c>
    </row>
    <row r="72" spans="2:6" ht="36">
      <c r="B72" s="7" t="s">
        <v>108</v>
      </c>
      <c r="C72" s="5" t="s">
        <v>96</v>
      </c>
      <c r="D72" s="10">
        <v>4466.2</v>
      </c>
      <c r="E72" s="10">
        <v>4788.439</v>
      </c>
      <c r="F72" s="10">
        <f t="shared" si="1"/>
        <v>322.2390000000005</v>
      </c>
    </row>
    <row r="73" spans="1:6" s="4" customFormat="1" ht="34.5">
      <c r="A73" s="2"/>
      <c r="B73" s="6" t="s">
        <v>29</v>
      </c>
      <c r="C73" s="11" t="s">
        <v>50</v>
      </c>
      <c r="D73" s="17">
        <f>D74</f>
        <v>85215</v>
      </c>
      <c r="E73" s="17">
        <f>E74</f>
        <v>109767.328</v>
      </c>
      <c r="F73" s="17">
        <f t="shared" si="1"/>
        <v>24552.327999999994</v>
      </c>
    </row>
    <row r="74" spans="2:6" ht="36">
      <c r="B74" s="7" t="s">
        <v>57</v>
      </c>
      <c r="C74" s="5" t="s">
        <v>101</v>
      </c>
      <c r="D74" s="10">
        <v>85215</v>
      </c>
      <c r="E74" s="10">
        <v>109767.328</v>
      </c>
      <c r="F74" s="10">
        <f t="shared" si="1"/>
        <v>24552.327999999994</v>
      </c>
    </row>
    <row r="75" spans="1:6" s="4" customFormat="1" ht="69">
      <c r="A75" s="2"/>
      <c r="B75" s="6" t="s">
        <v>74</v>
      </c>
      <c r="C75" s="11" t="s">
        <v>71</v>
      </c>
      <c r="D75" s="17">
        <f>SUM(D76:D78)</f>
        <v>799012.1</v>
      </c>
      <c r="E75" s="17">
        <f>SUM(E76:E78)</f>
        <v>808761.791</v>
      </c>
      <c r="F75" s="17">
        <f t="shared" si="1"/>
        <v>9749.690999999992</v>
      </c>
    </row>
    <row r="76" spans="2:6" ht="54">
      <c r="B76" s="7" t="s">
        <v>0</v>
      </c>
      <c r="C76" s="5" t="s">
        <v>68</v>
      </c>
      <c r="D76" s="10">
        <v>361683.6</v>
      </c>
      <c r="E76" s="10">
        <v>369398</v>
      </c>
      <c r="F76" s="10">
        <f t="shared" si="1"/>
        <v>7714.400000000023</v>
      </c>
    </row>
    <row r="77" spans="2:6" ht="18">
      <c r="B77" s="7" t="s">
        <v>44</v>
      </c>
      <c r="C77" s="5" t="s">
        <v>121</v>
      </c>
      <c r="D77" s="10">
        <v>65202.5</v>
      </c>
      <c r="E77" s="10">
        <v>30387.077</v>
      </c>
      <c r="F77" s="10">
        <f t="shared" si="1"/>
        <v>-34815.422999999995</v>
      </c>
    </row>
    <row r="78" spans="2:6" ht="36">
      <c r="B78" s="7" t="s">
        <v>76</v>
      </c>
      <c r="C78" s="5" t="s">
        <v>35</v>
      </c>
      <c r="D78" s="10">
        <v>372126</v>
      </c>
      <c r="E78" s="10">
        <v>408976.714</v>
      </c>
      <c r="F78" s="10">
        <f t="shared" si="1"/>
        <v>36850.71399999998</v>
      </c>
    </row>
    <row r="79" spans="4:5" ht="18">
      <c r="D79" s="18"/>
      <c r="E79" s="12"/>
    </row>
    <row r="80" spans="4:5" ht="18">
      <c r="D80" s="18"/>
      <c r="E80" s="16"/>
    </row>
    <row r="81" spans="4:5" ht="18">
      <c r="D81" s="12"/>
      <c r="E81" s="16"/>
    </row>
  </sheetData>
  <autoFilter ref="B4:C78"/>
  <mergeCells count="1">
    <mergeCell ref="B1:F1"/>
  </mergeCells>
  <printOptions/>
  <pageMargins left="0.7" right="0.28" top="0.3" bottom="0.28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nyam-nyam</cp:lastModifiedBy>
  <cp:lastPrinted>2016-01-19T15:31:37Z</cp:lastPrinted>
  <dcterms:created xsi:type="dcterms:W3CDTF">2016-01-14T15:25:29Z</dcterms:created>
  <dcterms:modified xsi:type="dcterms:W3CDTF">2016-10-21T07:34:21Z</dcterms:modified>
  <cp:category/>
  <cp:version/>
  <cp:contentType/>
  <cp:contentStatus/>
</cp:coreProperties>
</file>