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288" windowWidth="15576" windowHeight="7908" activeTab="0"/>
  </bookViews>
  <sheets>
    <sheet name="расходы" sheetId="1" r:id="rId1"/>
  </sheets>
  <definedNames>
    <definedName name="_xlnm.Print_Titles" localSheetId="0">'расходы'!$3:$3</definedName>
    <definedName name="_xlnm.Print_Area" localSheetId="0">'расходы'!$A$1:$M$28</definedName>
  </definedNames>
  <calcPr fullCalcOnLoad="1"/>
</workbook>
</file>

<file path=xl/sharedStrings.xml><?xml version="1.0" encoding="utf-8"?>
<sst xmlns="http://schemas.openxmlformats.org/spreadsheetml/2006/main" count="40" uniqueCount="40">
  <si>
    <t>Наименование государственной программы</t>
  </si>
  <si>
    <t>(тыс.рублей)</t>
  </si>
  <si>
    <t>Исполнение за 2016 год</t>
  </si>
  <si>
    <t>Проект на 2018 год</t>
  </si>
  <si>
    <t>Проект на 2019 год</t>
  </si>
  <si>
    <t>Проект на 2020 год</t>
  </si>
  <si>
    <t>Оценка исполнения 2017 года</t>
  </si>
  <si>
    <t>Темп роста (снижения)
2017 год к 2016 году</t>
  </si>
  <si>
    <t>Темп роста (снижения)
2018 год к 2016 году</t>
  </si>
  <si>
    <t>Темп роста (снижения)
2018 год к 2017 году</t>
  </si>
  <si>
    <t>Темп роста (снижения)
2019 год к 2016 году</t>
  </si>
  <si>
    <t>Темп роста (снижения)
2019 год к 2017 году</t>
  </si>
  <si>
    <t>Темп роста (снижения)
2020 год к 2016 году</t>
  </si>
  <si>
    <t>Темп роста (снижения)
2020 год к 2017 году</t>
  </si>
  <si>
    <t>ИТОГО РАСХОДОВ</t>
  </si>
  <si>
    <t>Итого по государственным программам</t>
  </si>
  <si>
    <t>Развитие сельского хозяйства Карачаево-Черкесской Республики</t>
  </si>
  <si>
    <t>Социальная защита населения в Карачаево-Черкесской Республике</t>
  </si>
  <si>
    <t>Стимулирование экономического развития Карачаево-Черкесской Республики</t>
  </si>
  <si>
    <t>Управление государственными финансами и государственным имуществом Карачаево-Черкесской Республики</t>
  </si>
  <si>
    <t>Развитие здравоохранения Карачаево-Черкесской Республики</t>
  </si>
  <si>
    <t>Реализация государственной национальной, конфессиональной, информационной политики в Карачаево-Черкесской Республике</t>
  </si>
  <si>
    <t>Развитие туризма, курортов и молодежной политики Карачаево-Черкесской Республики</t>
  </si>
  <si>
    <t>Развитие промышленности, торговли, энергетики, транспорта, связи и информационного общества Карачаево-Черкесской Республики</t>
  </si>
  <si>
    <t>Развитие образования в Карачаево-Черкесской Республике</t>
  </si>
  <si>
    <t>Развитие строительства, архитектуры, градостроительства, жилищно-коммунального хозяйства и дорожного хозяйства в Карачаево-Черкесской Республике</t>
  </si>
  <si>
    <t>Развитие физической культуры и спорта Карачаево-Черкесской Республики</t>
  </si>
  <si>
    <t>Развитие культуры Карачаево-Черкесской Республики</t>
  </si>
  <si>
    <t>Содействие занятости населения Карачаево-Черкесской Республики</t>
  </si>
  <si>
    <t>Доступная среда» в Карачаево-Черкесской Республике</t>
  </si>
  <si>
    <t>Развитие водохозяйственного комплекса и охрана окружающей среды в Карачаево-Черкесской Республике</t>
  </si>
  <si>
    <t>Животный мир Карачаево-Черкесской Республики</t>
  </si>
  <si>
    <t>Развитие лесного хозяйства Карачаево-Черкесской Республики</t>
  </si>
  <si>
    <t>Обеспечение мероприятий гражданской обороны, защиты населения и территорий от чрезвычайных ситуаций, пожарной безопасности и безопасности людей на водных объектах Карачаево-Черкесской Республики</t>
  </si>
  <si>
    <t>Развитие муниципальной службы в Карачаево-Черкесской Республике</t>
  </si>
  <si>
    <t>Противодействие коррупции и профилактика правонарушений в Карачаево-Черкесской Республике</t>
  </si>
  <si>
    <t xml:space="preserve">Итого непрограммные расходы </t>
  </si>
  <si>
    <t>Доля программных расходов в общем объеме расходов</t>
  </si>
  <si>
    <t>Сведения о расходах республиканского бюджета КЧР по государственным программам 2016-2020 годы</t>
  </si>
  <si>
    <t xml:space="preserve">Формирование современной городской среды в Карачаево-Черкесской Республике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</si>
</sst>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</numFmts>
  <fonts count="44">
    <font>
      <sz val="10"/>
      <name val="Arial Cyr"/>
      <family val="0"/>
    </font>
    <font>
      <b/>
      <sz val="16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0"/>
      <name val="Arial Cyr"/>
      <family val="0"/>
    </font>
    <font>
      <b/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165" fontId="4" fillId="0" borderId="10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164" fontId="26" fillId="0" borderId="10" xfId="0" applyNumberFormat="1" applyFont="1" applyBorder="1" applyAlignment="1">
      <alignment horizontal="center" vertical="center" wrapText="1"/>
    </xf>
    <xf numFmtId="165" fontId="26" fillId="0" borderId="10" xfId="0" applyNumberFormat="1" applyFont="1" applyBorder="1" applyAlignment="1">
      <alignment horizontal="center" vertical="center" wrapText="1"/>
    </xf>
    <xf numFmtId="165" fontId="26" fillId="0" borderId="10" xfId="0" applyNumberFormat="1" applyFont="1" applyBorder="1" applyAlignment="1">
      <alignment horizontal="center" vertical="center"/>
    </xf>
    <xf numFmtId="0" fontId="25" fillId="0" borderId="0" xfId="0" applyFont="1" applyAlignment="1">
      <alignment/>
    </xf>
    <xf numFmtId="165" fontId="4" fillId="0" borderId="11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vertical="center" wrapText="1"/>
    </xf>
    <xf numFmtId="0" fontId="26" fillId="0" borderId="13" xfId="0" applyFont="1" applyBorder="1" applyAlignment="1">
      <alignment vertical="top"/>
    </xf>
    <xf numFmtId="0" fontId="26" fillId="0" borderId="13" xfId="0" applyFont="1" applyBorder="1" applyAlignment="1">
      <alignment vertical="center" wrapText="1"/>
    </xf>
    <xf numFmtId="165" fontId="26" fillId="0" borderId="11" xfId="0" applyNumberFormat="1" applyFont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/>
    </xf>
    <xf numFmtId="164" fontId="26" fillId="0" borderId="11" xfId="0" applyNumberFormat="1" applyFont="1" applyBorder="1" applyAlignment="1">
      <alignment horizontal="center" vertical="center" wrapText="1"/>
    </xf>
    <xf numFmtId="164" fontId="26" fillId="0" borderId="12" xfId="0" applyNumberFormat="1" applyFont="1" applyBorder="1" applyAlignment="1">
      <alignment horizontal="center" vertical="center" wrapText="1"/>
    </xf>
    <xf numFmtId="165" fontId="26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view="pageBreakPreview" zoomScale="75" zoomScaleSheetLayoutView="75" zoomScalePageLayoutView="0" workbookViewId="0" topLeftCell="A1">
      <pane xSplit="1" ySplit="3" topLeftCell="B2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7" sqref="A27"/>
    </sheetView>
  </sheetViews>
  <sheetFormatPr defaultColWidth="9.00390625" defaultRowHeight="12.75"/>
  <cols>
    <col min="1" max="1" width="49.375" style="0" customWidth="1"/>
    <col min="2" max="5" width="18.875" style="0" customWidth="1"/>
    <col min="6" max="7" width="14.00390625" style="1" customWidth="1"/>
    <col min="8" max="8" width="18.875" style="0" customWidth="1"/>
    <col min="9" max="10" width="14.00390625" style="1" customWidth="1"/>
    <col min="11" max="11" width="18.875" style="0" customWidth="1"/>
    <col min="12" max="13" width="14.00390625" style="1" customWidth="1"/>
  </cols>
  <sheetData>
    <row r="1" spans="1:13" ht="24.75" customHeight="1">
      <c r="A1" s="9" t="s">
        <v>38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5:13" ht="27.75" customHeight="1">
      <c r="E2" s="3"/>
      <c r="G2" s="3"/>
      <c r="H2" s="3"/>
      <c r="J2" s="3"/>
      <c r="K2" s="3"/>
      <c r="M2" s="3" t="s">
        <v>1</v>
      </c>
    </row>
    <row r="3" spans="1:13" ht="68.25" customHeight="1">
      <c r="A3" s="7" t="s">
        <v>0</v>
      </c>
      <c r="B3" s="4" t="s">
        <v>2</v>
      </c>
      <c r="C3" s="4" t="s">
        <v>6</v>
      </c>
      <c r="D3" s="4" t="s">
        <v>7</v>
      </c>
      <c r="E3" s="4" t="s">
        <v>3</v>
      </c>
      <c r="F3" s="4" t="s">
        <v>8</v>
      </c>
      <c r="G3" s="4" t="s">
        <v>9</v>
      </c>
      <c r="H3" s="4" t="s">
        <v>4</v>
      </c>
      <c r="I3" s="4" t="s">
        <v>10</v>
      </c>
      <c r="J3" s="4" t="s">
        <v>11</v>
      </c>
      <c r="K3" s="4" t="s">
        <v>5</v>
      </c>
      <c r="L3" s="4" t="s">
        <v>12</v>
      </c>
      <c r="M3" s="4" t="s">
        <v>13</v>
      </c>
    </row>
    <row r="4" spans="1:13" s="8" customFormat="1" ht="15" customHeight="1">
      <c r="A4" s="22" t="s">
        <v>14</v>
      </c>
      <c r="B4" s="6">
        <v>19653286.847579997</v>
      </c>
      <c r="C4" s="6">
        <v>21880013.187230006</v>
      </c>
      <c r="D4" s="11">
        <f>C4/B4</f>
        <v>1.1133004548765437</v>
      </c>
      <c r="E4" s="6">
        <v>19668712.5</v>
      </c>
      <c r="F4" s="13">
        <f>E4/B4</f>
        <v>1.0007848891912907</v>
      </c>
      <c r="G4" s="13">
        <f>E4/C4</f>
        <v>0.898935130051905</v>
      </c>
      <c r="H4" s="6">
        <v>16365663.199999997</v>
      </c>
      <c r="I4" s="26">
        <f>H4/B4</f>
        <v>0.8327188895640212</v>
      </c>
      <c r="J4" s="13">
        <f>H4/C4</f>
        <v>0.7479731872168893</v>
      </c>
      <c r="K4" s="6">
        <v>16845531.8</v>
      </c>
      <c r="L4" s="13">
        <f>K4/B4</f>
        <v>0.8571355992839575</v>
      </c>
      <c r="M4" s="13">
        <f>K4/C4</f>
        <v>0.7699050112927575</v>
      </c>
    </row>
    <row r="5" spans="1:13" s="19" customFormat="1" ht="18.75" customHeight="1">
      <c r="A5" s="23" t="s">
        <v>15</v>
      </c>
      <c r="B5" s="16">
        <f>SUM(B6:B26)</f>
        <v>18469039.299999997</v>
      </c>
      <c r="C5" s="16">
        <f>SUM(C6:C26)</f>
        <v>20239873</v>
      </c>
      <c r="D5" s="17">
        <f aca="true" t="shared" si="0" ref="D5:D27">C5/B5</f>
        <v>1.0958812026568163</v>
      </c>
      <c r="E5" s="16">
        <f>SUM(E6:E26)</f>
        <v>17852220.900000002</v>
      </c>
      <c r="F5" s="18">
        <f aca="true" t="shared" si="1" ref="F5:F27">E5/B5</f>
        <v>0.966602572555033</v>
      </c>
      <c r="G5" s="18">
        <f aca="true" t="shared" si="2" ref="G5:G27">E5/C5</f>
        <v>0.8820322587992525</v>
      </c>
      <c r="H5" s="16">
        <f>SUM(H6:H26)</f>
        <v>15223524.3</v>
      </c>
      <c r="I5" s="29">
        <f aca="true" t="shared" si="3" ref="I5:I27">H5/B5</f>
        <v>0.8242726680428908</v>
      </c>
      <c r="J5" s="18">
        <f aca="true" t="shared" si="4" ref="J5:J27">H5/C5</f>
        <v>0.7521551296295189</v>
      </c>
      <c r="K5" s="16">
        <f>SUM(K6:K26)</f>
        <v>15149678.200000003</v>
      </c>
      <c r="L5" s="18">
        <f aca="true" t="shared" si="5" ref="L5:L27">K5/B5</f>
        <v>0.820274295480004</v>
      </c>
      <c r="M5" s="18">
        <f aca="true" t="shared" si="6" ref="M5:M27">K5/C5</f>
        <v>0.7485065840087042</v>
      </c>
    </row>
    <row r="6" spans="1:13" ht="30.75">
      <c r="A6" s="15" t="s">
        <v>16</v>
      </c>
      <c r="B6" s="14">
        <v>1265128.6</v>
      </c>
      <c r="C6" s="5">
        <v>1185862.2</v>
      </c>
      <c r="D6" s="10">
        <f t="shared" si="0"/>
        <v>0.9373451837228246</v>
      </c>
      <c r="E6" s="5">
        <v>1164862</v>
      </c>
      <c r="F6" s="20">
        <f t="shared" si="1"/>
        <v>0.9207459225884229</v>
      </c>
      <c r="G6" s="12">
        <f t="shared" si="2"/>
        <v>0.9822911970716328</v>
      </c>
      <c r="H6" s="5">
        <v>1049707.5</v>
      </c>
      <c r="I6" s="20">
        <f t="shared" si="3"/>
        <v>0.8297239505928488</v>
      </c>
      <c r="J6" s="12">
        <f t="shared" si="4"/>
        <v>0.8851850577579756</v>
      </c>
      <c r="K6" s="5">
        <v>1042333.9</v>
      </c>
      <c r="L6" s="20">
        <f t="shared" si="5"/>
        <v>0.82389561029606</v>
      </c>
      <c r="M6" s="12">
        <f t="shared" si="6"/>
        <v>0.8789671346299764</v>
      </c>
    </row>
    <row r="7" spans="1:13" ht="30.75">
      <c r="A7" s="15" t="s">
        <v>17</v>
      </c>
      <c r="B7" s="14">
        <v>2517395.6</v>
      </c>
      <c r="C7" s="5">
        <v>2591636.3</v>
      </c>
      <c r="D7" s="10">
        <f t="shared" si="0"/>
        <v>1.029491074029048</v>
      </c>
      <c r="E7" s="5">
        <v>2420908.7</v>
      </c>
      <c r="F7" s="20">
        <f t="shared" si="1"/>
        <v>0.9616719358689592</v>
      </c>
      <c r="G7" s="12">
        <f t="shared" si="2"/>
        <v>0.9341236268376085</v>
      </c>
      <c r="H7" s="5">
        <v>2150972.1</v>
      </c>
      <c r="I7" s="20">
        <f t="shared" si="3"/>
        <v>0.8544434176336846</v>
      </c>
      <c r="J7" s="12">
        <f t="shared" si="4"/>
        <v>0.8299668051416011</v>
      </c>
      <c r="K7" s="5">
        <v>2095615.1</v>
      </c>
      <c r="L7" s="20">
        <f t="shared" si="5"/>
        <v>0.8324536278684208</v>
      </c>
      <c r="M7" s="12">
        <f t="shared" si="6"/>
        <v>0.8086069407192669</v>
      </c>
    </row>
    <row r="8" spans="1:13" ht="30.75">
      <c r="A8" s="15" t="s">
        <v>18</v>
      </c>
      <c r="B8" s="14">
        <v>31446.9</v>
      </c>
      <c r="C8" s="5">
        <v>580570.9</v>
      </c>
      <c r="D8" s="10">
        <f t="shared" si="0"/>
        <v>18.46194378460198</v>
      </c>
      <c r="E8" s="5">
        <v>553041.9</v>
      </c>
      <c r="F8" s="20">
        <f t="shared" si="1"/>
        <v>17.586531581809336</v>
      </c>
      <c r="G8" s="12">
        <f t="shared" si="2"/>
        <v>0.9525828800582323</v>
      </c>
      <c r="H8" s="5">
        <v>531750.8</v>
      </c>
      <c r="I8" s="20">
        <f t="shared" si="3"/>
        <v>16.90948233371175</v>
      </c>
      <c r="J8" s="12">
        <f t="shared" si="4"/>
        <v>0.9159101842686226</v>
      </c>
      <c r="K8" s="5">
        <v>534200.8</v>
      </c>
      <c r="L8" s="20">
        <f t="shared" si="5"/>
        <v>16.98739144398971</v>
      </c>
      <c r="M8" s="12">
        <f t="shared" si="6"/>
        <v>0.9201301684255963</v>
      </c>
    </row>
    <row r="9" spans="1:13" ht="46.5">
      <c r="A9" s="15" t="s">
        <v>19</v>
      </c>
      <c r="B9" s="14">
        <v>1271123.7</v>
      </c>
      <c r="C9" s="5">
        <v>1437505.3</v>
      </c>
      <c r="D9" s="10">
        <f t="shared" si="0"/>
        <v>1.1308933190373212</v>
      </c>
      <c r="E9" s="5">
        <v>1557862.8</v>
      </c>
      <c r="F9" s="20">
        <f t="shared" si="1"/>
        <v>1.2255792256882632</v>
      </c>
      <c r="G9" s="12">
        <f t="shared" si="2"/>
        <v>1.083726647825229</v>
      </c>
      <c r="H9" s="5">
        <v>1341497.1</v>
      </c>
      <c r="I9" s="20">
        <f t="shared" si="3"/>
        <v>1.0553631405031627</v>
      </c>
      <c r="J9" s="12">
        <f t="shared" si="4"/>
        <v>0.9332119332012202</v>
      </c>
      <c r="K9" s="5">
        <v>1338698.4</v>
      </c>
      <c r="L9" s="20">
        <f t="shared" si="5"/>
        <v>1.0531613878334578</v>
      </c>
      <c r="M9" s="12">
        <f t="shared" si="6"/>
        <v>0.931265018640279</v>
      </c>
    </row>
    <row r="10" spans="1:13" ht="30.75">
      <c r="A10" s="15" t="s">
        <v>20</v>
      </c>
      <c r="B10" s="14">
        <v>2573159.1</v>
      </c>
      <c r="C10" s="5">
        <v>2647620.8</v>
      </c>
      <c r="D10" s="10">
        <f t="shared" si="0"/>
        <v>1.0289378530849491</v>
      </c>
      <c r="E10" s="5">
        <v>2689997.6</v>
      </c>
      <c r="F10" s="20">
        <f t="shared" si="1"/>
        <v>1.0454066365348338</v>
      </c>
      <c r="G10" s="12">
        <f t="shared" si="2"/>
        <v>1.016005615305636</v>
      </c>
      <c r="H10" s="5">
        <v>2687879.2</v>
      </c>
      <c r="I10" s="20">
        <f t="shared" si="3"/>
        <v>1.0445833683583732</v>
      </c>
      <c r="J10" s="12">
        <f t="shared" si="4"/>
        <v>1.0152055007272947</v>
      </c>
      <c r="K10" s="5">
        <v>2687879.2</v>
      </c>
      <c r="L10" s="20">
        <f t="shared" si="5"/>
        <v>1.0445833683583732</v>
      </c>
      <c r="M10" s="12">
        <f t="shared" si="6"/>
        <v>1.0152055007272947</v>
      </c>
    </row>
    <row r="11" spans="1:13" ht="46.5">
      <c r="A11" s="15" t="s">
        <v>21</v>
      </c>
      <c r="B11" s="14">
        <v>73700.9</v>
      </c>
      <c r="C11" s="5">
        <v>78531.4</v>
      </c>
      <c r="D11" s="10">
        <f t="shared" si="0"/>
        <v>1.0655419404647704</v>
      </c>
      <c r="E11" s="5">
        <v>70651</v>
      </c>
      <c r="F11" s="20">
        <f t="shared" si="1"/>
        <v>0.9586178730517538</v>
      </c>
      <c r="G11" s="12">
        <f t="shared" si="2"/>
        <v>0.8996528777024223</v>
      </c>
      <c r="H11" s="5">
        <v>70778.7</v>
      </c>
      <c r="I11" s="20">
        <f t="shared" si="3"/>
        <v>0.960350552028537</v>
      </c>
      <c r="J11" s="12">
        <f t="shared" si="4"/>
        <v>0.9012789788543182</v>
      </c>
      <c r="K11" s="5">
        <v>71976.6</v>
      </c>
      <c r="L11" s="20">
        <f t="shared" si="5"/>
        <v>0.9766040848890585</v>
      </c>
      <c r="M11" s="12">
        <f t="shared" si="6"/>
        <v>0.916532749957342</v>
      </c>
    </row>
    <row r="12" spans="1:13" ht="30.75">
      <c r="A12" s="15" t="s">
        <v>22</v>
      </c>
      <c r="B12" s="14">
        <f>12937.6+203160.8</f>
        <v>216098.4</v>
      </c>
      <c r="C12" s="5">
        <v>732327.1</v>
      </c>
      <c r="D12" s="10">
        <f t="shared" si="0"/>
        <v>3.388859427001773</v>
      </c>
      <c r="E12" s="5">
        <v>1057295.1</v>
      </c>
      <c r="F12" s="20">
        <f t="shared" si="1"/>
        <v>4.892655845670307</v>
      </c>
      <c r="G12" s="12">
        <f t="shared" si="2"/>
        <v>1.4437470632999927</v>
      </c>
      <c r="H12" s="5">
        <v>85499.1</v>
      </c>
      <c r="I12" s="20">
        <f t="shared" si="3"/>
        <v>0.3956489266001044</v>
      </c>
      <c r="J12" s="12">
        <f t="shared" si="4"/>
        <v>0.11674987857202063</v>
      </c>
      <c r="K12" s="5">
        <v>64387.8</v>
      </c>
      <c r="L12" s="20">
        <f t="shared" si="5"/>
        <v>0.2979559311869038</v>
      </c>
      <c r="M12" s="12">
        <f t="shared" si="6"/>
        <v>0.0879221866840651</v>
      </c>
    </row>
    <row r="13" spans="1:13" ht="51.75" customHeight="1">
      <c r="A13" s="15" t="s">
        <v>23</v>
      </c>
      <c r="B13" s="14">
        <v>1788703.2</v>
      </c>
      <c r="C13" s="5">
        <v>161086.7</v>
      </c>
      <c r="D13" s="10">
        <f t="shared" si="0"/>
        <v>0.09005781395147056</v>
      </c>
      <c r="E13" s="5">
        <v>258231.1</v>
      </c>
      <c r="F13" s="20">
        <f t="shared" si="1"/>
        <v>0.14436777437419468</v>
      </c>
      <c r="G13" s="12">
        <f t="shared" si="2"/>
        <v>1.6030566148539884</v>
      </c>
      <c r="H13" s="5">
        <v>122849.3</v>
      </c>
      <c r="I13" s="20">
        <f t="shared" si="3"/>
        <v>0.06868065087600894</v>
      </c>
      <c r="J13" s="12">
        <f t="shared" si="4"/>
        <v>0.7626284479103489</v>
      </c>
      <c r="K13" s="5">
        <v>122859.3</v>
      </c>
      <c r="L13" s="20">
        <f t="shared" si="5"/>
        <v>0.06868624151843637</v>
      </c>
      <c r="M13" s="12">
        <f t="shared" si="6"/>
        <v>0.7626905262818097</v>
      </c>
    </row>
    <row r="14" spans="1:13" ht="30.75">
      <c r="A14" s="15" t="s">
        <v>24</v>
      </c>
      <c r="B14" s="14">
        <v>4251653.1</v>
      </c>
      <c r="C14" s="5">
        <v>4886264.3</v>
      </c>
      <c r="D14" s="10">
        <f t="shared" si="0"/>
        <v>1.1492622246156443</v>
      </c>
      <c r="E14" s="5">
        <v>5042172.3</v>
      </c>
      <c r="F14" s="20">
        <f t="shared" si="1"/>
        <v>1.1859321965849001</v>
      </c>
      <c r="G14" s="12">
        <f t="shared" si="2"/>
        <v>1.0319074021435968</v>
      </c>
      <c r="H14" s="5">
        <v>4670411.2</v>
      </c>
      <c r="I14" s="20">
        <f t="shared" si="3"/>
        <v>1.0984930073434263</v>
      </c>
      <c r="J14" s="12">
        <f t="shared" si="4"/>
        <v>0.9558245140362138</v>
      </c>
      <c r="K14" s="5">
        <v>4671148.9</v>
      </c>
      <c r="L14" s="20">
        <f t="shared" si="5"/>
        <v>1.0986665163251443</v>
      </c>
      <c r="M14" s="12">
        <f t="shared" si="6"/>
        <v>0.9559754882682053</v>
      </c>
    </row>
    <row r="15" spans="1:13" ht="62.25">
      <c r="A15" s="15" t="s">
        <v>25</v>
      </c>
      <c r="B15" s="14">
        <v>3149552</v>
      </c>
      <c r="C15" s="5">
        <v>4248965.1</v>
      </c>
      <c r="D15" s="10">
        <f t="shared" si="0"/>
        <v>1.349069677211235</v>
      </c>
      <c r="E15" s="5">
        <v>1734426.2</v>
      </c>
      <c r="F15" s="20">
        <f t="shared" si="1"/>
        <v>0.5506898123923656</v>
      </c>
      <c r="G15" s="12">
        <f t="shared" si="2"/>
        <v>0.408199681376531</v>
      </c>
      <c r="H15" s="5">
        <v>1545532.9</v>
      </c>
      <c r="I15" s="20">
        <f t="shared" si="3"/>
        <v>0.49071515567928387</v>
      </c>
      <c r="J15" s="12">
        <f t="shared" si="4"/>
        <v>0.36374337365115095</v>
      </c>
      <c r="K15" s="5">
        <v>1575620</v>
      </c>
      <c r="L15" s="20">
        <f t="shared" si="5"/>
        <v>0.5002679746198825</v>
      </c>
      <c r="M15" s="12">
        <f t="shared" si="6"/>
        <v>0.3708244155735711</v>
      </c>
    </row>
    <row r="16" spans="1:13" ht="30.75">
      <c r="A16" s="15" t="s">
        <v>26</v>
      </c>
      <c r="B16" s="14">
        <v>284564.4</v>
      </c>
      <c r="C16" s="5">
        <v>314401.9</v>
      </c>
      <c r="D16" s="10">
        <f t="shared" si="0"/>
        <v>1.1048532423591988</v>
      </c>
      <c r="E16" s="5">
        <v>258814</v>
      </c>
      <c r="F16" s="20">
        <f t="shared" si="1"/>
        <v>0.909509411577836</v>
      </c>
      <c r="G16" s="12">
        <f t="shared" si="2"/>
        <v>0.823194770769515</v>
      </c>
      <c r="H16" s="5">
        <v>178613.3</v>
      </c>
      <c r="I16" s="20">
        <f t="shared" si="3"/>
        <v>0.6276726814738596</v>
      </c>
      <c r="J16" s="12">
        <f t="shared" si="4"/>
        <v>0.5681050273551145</v>
      </c>
      <c r="K16" s="5">
        <v>178613.3</v>
      </c>
      <c r="L16" s="20">
        <f t="shared" si="5"/>
        <v>0.6276726814738596</v>
      </c>
      <c r="M16" s="12">
        <f t="shared" si="6"/>
        <v>0.5681050273551145</v>
      </c>
    </row>
    <row r="17" spans="1:13" ht="30.75">
      <c r="A17" s="15" t="s">
        <v>27</v>
      </c>
      <c r="B17" s="14">
        <v>222599.5</v>
      </c>
      <c r="C17" s="5">
        <v>390579.4</v>
      </c>
      <c r="D17" s="10">
        <f t="shared" si="0"/>
        <v>1.7546283796684181</v>
      </c>
      <c r="E17" s="5">
        <v>239084.3</v>
      </c>
      <c r="F17" s="20">
        <f t="shared" si="1"/>
        <v>1.0740558716439166</v>
      </c>
      <c r="G17" s="12">
        <f t="shared" si="2"/>
        <v>0.6121272652884406</v>
      </c>
      <c r="H17" s="5">
        <v>236634.5</v>
      </c>
      <c r="I17" s="20">
        <f t="shared" si="3"/>
        <v>1.0630504560881764</v>
      </c>
      <c r="J17" s="12">
        <f t="shared" si="4"/>
        <v>0.6058550450945441</v>
      </c>
      <c r="K17" s="5">
        <v>230888</v>
      </c>
      <c r="L17" s="20">
        <f t="shared" si="5"/>
        <v>1.037235034220652</v>
      </c>
      <c r="M17" s="12">
        <f t="shared" si="6"/>
        <v>0.5911422875860836</v>
      </c>
    </row>
    <row r="18" spans="1:13" ht="30.75">
      <c r="A18" s="15" t="s">
        <v>28</v>
      </c>
      <c r="B18" s="14">
        <v>202658.3</v>
      </c>
      <c r="C18" s="5">
        <v>211831.8</v>
      </c>
      <c r="D18" s="10">
        <f t="shared" si="0"/>
        <v>1.045265848968436</v>
      </c>
      <c r="E18" s="5">
        <v>189093.2</v>
      </c>
      <c r="F18" s="20">
        <f t="shared" si="1"/>
        <v>0.9330641774849587</v>
      </c>
      <c r="G18" s="12">
        <f t="shared" si="2"/>
        <v>0.8926572875271797</v>
      </c>
      <c r="H18" s="5">
        <v>196879.7</v>
      </c>
      <c r="I18" s="20">
        <f t="shared" si="3"/>
        <v>0.9714859939119198</v>
      </c>
      <c r="J18" s="12">
        <f t="shared" si="4"/>
        <v>0.9294152247207456</v>
      </c>
      <c r="K18" s="5">
        <v>199284.4</v>
      </c>
      <c r="L18" s="20">
        <f t="shared" si="5"/>
        <v>0.9833517798185418</v>
      </c>
      <c r="M18" s="12">
        <f t="shared" si="6"/>
        <v>0.9407671558283506</v>
      </c>
    </row>
    <row r="19" spans="1:13" ht="30.75">
      <c r="A19" s="15" t="s">
        <v>29</v>
      </c>
      <c r="B19" s="14">
        <v>34567.9</v>
      </c>
      <c r="C19" s="5">
        <v>35492.1</v>
      </c>
      <c r="D19" s="10">
        <f t="shared" si="0"/>
        <v>1.0267357866691351</v>
      </c>
      <c r="E19" s="5">
        <v>17013.1</v>
      </c>
      <c r="F19" s="20">
        <f t="shared" si="1"/>
        <v>0.4921646961487391</v>
      </c>
      <c r="G19" s="12">
        <f t="shared" si="2"/>
        <v>0.4793489255355417</v>
      </c>
      <c r="H19" s="5">
        <v>800</v>
      </c>
      <c r="I19" s="20">
        <f t="shared" si="3"/>
        <v>0.023142857969387785</v>
      </c>
      <c r="J19" s="12">
        <f t="shared" si="4"/>
        <v>0.022540227261841368</v>
      </c>
      <c r="K19" s="5">
        <v>800</v>
      </c>
      <c r="L19" s="20">
        <f t="shared" si="5"/>
        <v>0.023142857969387785</v>
      </c>
      <c r="M19" s="12">
        <f t="shared" si="6"/>
        <v>0.022540227261841368</v>
      </c>
    </row>
    <row r="20" spans="1:13" ht="46.5">
      <c r="A20" s="15" t="s">
        <v>30</v>
      </c>
      <c r="B20" s="14">
        <v>426918.7</v>
      </c>
      <c r="C20" s="5">
        <v>467184.6</v>
      </c>
      <c r="D20" s="10">
        <f t="shared" si="0"/>
        <v>1.0943174894892165</v>
      </c>
      <c r="E20" s="5">
        <v>329537.2</v>
      </c>
      <c r="F20" s="20">
        <f t="shared" si="1"/>
        <v>0.7718968506181622</v>
      </c>
      <c r="G20" s="12">
        <f t="shared" si="2"/>
        <v>0.7053682848278818</v>
      </c>
      <c r="H20" s="5">
        <v>197809.7</v>
      </c>
      <c r="I20" s="20">
        <f t="shared" si="3"/>
        <v>0.4633427863431609</v>
      </c>
      <c r="J20" s="12">
        <f t="shared" si="4"/>
        <v>0.42340800617143637</v>
      </c>
      <c r="K20" s="5">
        <v>180158.4</v>
      </c>
      <c r="L20" s="20">
        <f t="shared" si="5"/>
        <v>0.4219969750680867</v>
      </c>
      <c r="M20" s="12">
        <f t="shared" si="6"/>
        <v>0.38562572482055274</v>
      </c>
    </row>
    <row r="21" spans="1:13" ht="18.75" customHeight="1">
      <c r="A21" s="15" t="s">
        <v>31</v>
      </c>
      <c r="B21" s="14">
        <v>14554.2</v>
      </c>
      <c r="C21" s="5">
        <v>14391</v>
      </c>
      <c r="D21" s="10">
        <f t="shared" si="0"/>
        <v>0.9887867419713896</v>
      </c>
      <c r="E21" s="5">
        <v>15055.6</v>
      </c>
      <c r="F21" s="20">
        <f t="shared" si="1"/>
        <v>1.0344505366148602</v>
      </c>
      <c r="G21" s="12">
        <f t="shared" si="2"/>
        <v>1.0461816413035925</v>
      </c>
      <c r="H21" s="5">
        <v>15159.4</v>
      </c>
      <c r="I21" s="20">
        <f t="shared" si="3"/>
        <v>1.041582498522763</v>
      </c>
      <c r="J21" s="12">
        <f t="shared" si="4"/>
        <v>1.0533944826627752</v>
      </c>
      <c r="K21" s="5">
        <v>15252.3</v>
      </c>
      <c r="L21" s="20">
        <f t="shared" si="5"/>
        <v>1.0479655357216473</v>
      </c>
      <c r="M21" s="12">
        <f t="shared" si="6"/>
        <v>1.0598499061913695</v>
      </c>
    </row>
    <row r="22" spans="1:13" ht="30.75">
      <c r="A22" s="15" t="s">
        <v>32</v>
      </c>
      <c r="B22" s="14">
        <v>85072.2</v>
      </c>
      <c r="C22" s="5">
        <v>78383.7</v>
      </c>
      <c r="D22" s="10">
        <f t="shared" si="0"/>
        <v>0.9213785466932793</v>
      </c>
      <c r="E22" s="5">
        <v>74209.1</v>
      </c>
      <c r="F22" s="20">
        <f t="shared" si="1"/>
        <v>0.8723072872219128</v>
      </c>
      <c r="G22" s="12">
        <f t="shared" si="2"/>
        <v>0.9467414781389499</v>
      </c>
      <c r="H22" s="5">
        <v>77054.5</v>
      </c>
      <c r="I22" s="20">
        <f t="shared" si="3"/>
        <v>0.9057541711628476</v>
      </c>
      <c r="J22" s="12">
        <f t="shared" si="4"/>
        <v>0.9830423927423687</v>
      </c>
      <c r="K22" s="5">
        <v>76266.5</v>
      </c>
      <c r="L22" s="20">
        <f t="shared" si="5"/>
        <v>0.8964914507912103</v>
      </c>
      <c r="M22" s="12">
        <f t="shared" si="6"/>
        <v>0.9729892822104597</v>
      </c>
    </row>
    <row r="23" spans="1:13" ht="81" customHeight="1">
      <c r="A23" s="15" t="s">
        <v>33</v>
      </c>
      <c r="B23" s="14">
        <v>59919.6</v>
      </c>
      <c r="C23" s="5">
        <v>176578.4</v>
      </c>
      <c r="D23" s="10">
        <f t="shared" si="0"/>
        <v>2.9469222090935188</v>
      </c>
      <c r="E23" s="5">
        <v>77985</v>
      </c>
      <c r="F23" s="20">
        <f t="shared" si="1"/>
        <v>1.30149400196263</v>
      </c>
      <c r="G23" s="12">
        <f t="shared" si="2"/>
        <v>0.44164518423544447</v>
      </c>
      <c r="H23" s="5">
        <v>63235.3</v>
      </c>
      <c r="I23" s="20">
        <f t="shared" si="3"/>
        <v>1.0553358166609925</v>
      </c>
      <c r="J23" s="12">
        <f t="shared" si="4"/>
        <v>0.3581145825310457</v>
      </c>
      <c r="K23" s="5">
        <v>63235.3</v>
      </c>
      <c r="L23" s="20">
        <f t="shared" si="5"/>
        <v>1.0553358166609925</v>
      </c>
      <c r="M23" s="12">
        <f t="shared" si="6"/>
        <v>0.3581145825310457</v>
      </c>
    </row>
    <row r="24" spans="1:13" ht="30.75">
      <c r="A24" s="15" t="s">
        <v>34</v>
      </c>
      <c r="B24" s="14">
        <v>82</v>
      </c>
      <c r="C24" s="5">
        <v>100</v>
      </c>
      <c r="D24" s="10">
        <f t="shared" si="0"/>
        <v>1.2195121951219512</v>
      </c>
      <c r="E24" s="5">
        <v>100</v>
      </c>
      <c r="F24" s="20">
        <f t="shared" si="1"/>
        <v>1.2195121951219512</v>
      </c>
      <c r="G24" s="12">
        <f t="shared" si="2"/>
        <v>1</v>
      </c>
      <c r="H24" s="5">
        <v>100</v>
      </c>
      <c r="I24" s="20">
        <f t="shared" si="3"/>
        <v>1.2195121951219512</v>
      </c>
      <c r="J24" s="12">
        <f t="shared" si="4"/>
        <v>1</v>
      </c>
      <c r="K24" s="5">
        <v>100</v>
      </c>
      <c r="L24" s="20">
        <f t="shared" si="5"/>
        <v>1.2195121951219512</v>
      </c>
      <c r="M24" s="12">
        <f t="shared" si="6"/>
        <v>1</v>
      </c>
    </row>
    <row r="25" spans="1:13" ht="50.25" customHeight="1">
      <c r="A25" s="15" t="s">
        <v>35</v>
      </c>
      <c r="B25" s="14">
        <v>141</v>
      </c>
      <c r="C25" s="5">
        <v>560</v>
      </c>
      <c r="D25" s="10">
        <f t="shared" si="0"/>
        <v>3.971631205673759</v>
      </c>
      <c r="E25" s="5">
        <v>360</v>
      </c>
      <c r="F25" s="20">
        <f t="shared" si="1"/>
        <v>2.5531914893617023</v>
      </c>
      <c r="G25" s="12">
        <f t="shared" si="2"/>
        <v>0.6428571428571429</v>
      </c>
      <c r="H25" s="5">
        <v>360</v>
      </c>
      <c r="I25" s="20">
        <f t="shared" si="3"/>
        <v>2.5531914893617023</v>
      </c>
      <c r="J25" s="12">
        <f t="shared" si="4"/>
        <v>0.6428571428571429</v>
      </c>
      <c r="K25" s="5">
        <v>360</v>
      </c>
      <c r="L25" s="20">
        <f t="shared" si="5"/>
        <v>2.5531914893617023</v>
      </c>
      <c r="M25" s="12">
        <f t="shared" si="6"/>
        <v>0.6428571428571429</v>
      </c>
    </row>
    <row r="26" spans="1:13" ht="33.75" customHeight="1">
      <c r="A26" s="15" t="s">
        <v>39</v>
      </c>
      <c r="B26" s="14"/>
      <c r="C26" s="14"/>
      <c r="D26" s="10"/>
      <c r="E26" s="21">
        <v>101520.7</v>
      </c>
      <c r="F26" s="20"/>
      <c r="G26" s="12"/>
      <c r="H26" s="5"/>
      <c r="I26" s="20"/>
      <c r="J26" s="12"/>
      <c r="K26" s="21"/>
      <c r="L26" s="12"/>
      <c r="M26" s="12"/>
    </row>
    <row r="27" spans="1:13" s="19" customFormat="1" ht="19.5" customHeight="1">
      <c r="A27" s="24" t="s">
        <v>36</v>
      </c>
      <c r="B27" s="27">
        <f>B4-B5</f>
        <v>1184247.54758</v>
      </c>
      <c r="C27" s="27">
        <f>C4-C5</f>
        <v>1640140.1872300059</v>
      </c>
      <c r="D27" s="17">
        <f t="shared" si="0"/>
        <v>1.3849639719175426</v>
      </c>
      <c r="E27" s="28">
        <f>E4-E5</f>
        <v>1816491.5999999978</v>
      </c>
      <c r="F27" s="18">
        <f t="shared" si="1"/>
        <v>1.5338782872820662</v>
      </c>
      <c r="G27" s="18">
        <f t="shared" si="2"/>
        <v>1.1075221582539403</v>
      </c>
      <c r="H27" s="16">
        <f>H4-H5</f>
        <v>1142138.8999999966</v>
      </c>
      <c r="I27" s="29">
        <f t="shared" si="3"/>
        <v>0.9644426980946238</v>
      </c>
      <c r="J27" s="18">
        <f t="shared" si="4"/>
        <v>0.6963666331040447</v>
      </c>
      <c r="K27" s="16">
        <f>K4-K5</f>
        <v>1695853.5999999978</v>
      </c>
      <c r="L27" s="18">
        <f t="shared" si="5"/>
        <v>1.4320093830596994</v>
      </c>
      <c r="M27" s="18">
        <f t="shared" si="6"/>
        <v>1.0339686895082334</v>
      </c>
    </row>
    <row r="28" spans="1:13" s="19" customFormat="1" ht="33" customHeight="1">
      <c r="A28" s="24" t="s">
        <v>37</v>
      </c>
      <c r="B28" s="17">
        <f>B5/B4</f>
        <v>0.939743028391924</v>
      </c>
      <c r="C28" s="17">
        <f>C5/C4</f>
        <v>0.9250393419238315</v>
      </c>
      <c r="D28" s="17"/>
      <c r="E28" s="17">
        <f>E5/E4</f>
        <v>0.9076456275417113</v>
      </c>
      <c r="F28" s="17"/>
      <c r="G28" s="17"/>
      <c r="H28" s="17">
        <f>H5/H4</f>
        <v>0.9302112669653377</v>
      </c>
      <c r="I28" s="25"/>
      <c r="J28" s="17"/>
      <c r="K28" s="17">
        <f>K5/K4</f>
        <v>0.8993291740424605</v>
      </c>
      <c r="L28" s="17"/>
      <c r="M28" s="17"/>
    </row>
    <row r="32" s="1" customFormat="1" ht="22.5" customHeight="1"/>
    <row r="33" spans="2:11" s="1" customFormat="1" ht="22.5" customHeight="1">
      <c r="B33" s="2"/>
      <c r="C33" s="2"/>
      <c r="D33" s="2"/>
      <c r="E33" s="2"/>
      <c r="H33" s="2"/>
      <c r="K33" s="2"/>
    </row>
  </sheetData>
  <sheetProtection/>
  <mergeCells count="1">
    <mergeCell ref="A1:M1"/>
  </mergeCells>
  <printOptions/>
  <pageMargins left="0.48" right="0.17" top="0.17" bottom="0.17" header="0.17" footer="0.17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nyam-nyam</dc:creator>
  <cp:keywords/>
  <dc:description/>
  <cp:lastModifiedBy>RePack by SPecialiST</cp:lastModifiedBy>
  <cp:lastPrinted>2017-11-03T14:54:35Z</cp:lastPrinted>
  <dcterms:created xsi:type="dcterms:W3CDTF">2015-11-24T13:03:11Z</dcterms:created>
  <dcterms:modified xsi:type="dcterms:W3CDTF">2017-11-03T14:57:01Z</dcterms:modified>
  <cp:category/>
  <cp:version/>
  <cp:contentType/>
  <cp:contentStatus/>
</cp:coreProperties>
</file>