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1.1" sheetId="1" r:id="rId1"/>
    <sheet name="п1.2" sheetId="2" r:id="rId2"/>
    <sheet name="п1.3" sheetId="3" r:id="rId3"/>
    <sheet name="п1.4" sheetId="4" r:id="rId4"/>
  </sheets>
  <calcPr calcId="144525"/>
</workbook>
</file>

<file path=xl/calcChain.xml><?xml version="1.0" encoding="utf-8"?>
<calcChain xmlns="http://schemas.openxmlformats.org/spreadsheetml/2006/main">
  <c r="F17" i="4" l="1"/>
  <c r="G17" i="4" s="1"/>
  <c r="E6" i="4"/>
  <c r="E18" i="4" s="1"/>
  <c r="D6" i="4"/>
  <c r="D18" i="4" s="1"/>
  <c r="C6" i="4"/>
  <c r="C18" i="4" s="1"/>
  <c r="E3" i="4"/>
  <c r="D3" i="4"/>
  <c r="C3" i="4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G8" i="3"/>
  <c r="F8" i="3"/>
  <c r="G7" i="3"/>
  <c r="F7" i="3"/>
  <c r="F6" i="3"/>
  <c r="E6" i="3"/>
  <c r="E18" i="3" s="1"/>
  <c r="D6" i="3"/>
  <c r="D18" i="3" s="1"/>
  <c r="C6" i="3"/>
  <c r="C18" i="3" s="1"/>
  <c r="G5" i="3"/>
  <c r="F5" i="3"/>
  <c r="E3" i="3"/>
  <c r="F3" i="3" s="1"/>
  <c r="D3" i="3"/>
  <c r="C3" i="3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6" i="2"/>
  <c r="E17" i="2" s="1"/>
  <c r="D6" i="2"/>
  <c r="D17" i="2" s="1"/>
  <c r="C6" i="2"/>
  <c r="C17" i="2" s="1"/>
  <c r="G5" i="2"/>
  <c r="F5" i="2"/>
  <c r="E3" i="2"/>
  <c r="G3" i="2" s="1"/>
  <c r="D3" i="2"/>
  <c r="C3" i="2"/>
  <c r="E17" i="1"/>
  <c r="G17" i="1" s="1"/>
  <c r="D17" i="1"/>
  <c r="C17" i="1"/>
  <c r="E6" i="1"/>
  <c r="D6" i="1"/>
  <c r="C6" i="1"/>
  <c r="G5" i="1"/>
  <c r="F5" i="1"/>
  <c r="G4" i="1"/>
  <c r="F4" i="1"/>
  <c r="E3" i="1"/>
  <c r="G3" i="1" s="1"/>
  <c r="D3" i="1"/>
  <c r="C3" i="1"/>
  <c r="F3" i="1" s="1"/>
  <c r="G18" i="4" l="1"/>
  <c r="F18" i="4"/>
  <c r="G18" i="3"/>
  <c r="F18" i="3"/>
  <c r="G3" i="3"/>
  <c r="G6" i="3"/>
  <c r="G17" i="2"/>
  <c r="F17" i="2"/>
  <c r="F3" i="2"/>
  <c r="G6" i="2"/>
  <c r="F6" i="2"/>
  <c r="F17" i="1"/>
</calcChain>
</file>

<file path=xl/sharedStrings.xml><?xml version="1.0" encoding="utf-8"?>
<sst xmlns="http://schemas.openxmlformats.org/spreadsheetml/2006/main" count="145" uniqueCount="42">
  <si>
    <t>№ п/п</t>
  </si>
  <si>
    <t>Наименование</t>
  </si>
  <si>
    <t>Исполнение первоначального плана, %</t>
  </si>
  <si>
    <t>Исполнение уточненного плана, %</t>
  </si>
  <si>
    <t>Городские округа</t>
  </si>
  <si>
    <t>1</t>
  </si>
  <si>
    <t>Черкесский городской округ</t>
  </si>
  <si>
    <t>2</t>
  </si>
  <si>
    <t>Карачаевский городской округ</t>
  </si>
  <si>
    <t>Муниципальные районы</t>
  </si>
  <si>
    <t>3</t>
  </si>
  <si>
    <t>Абазинский район</t>
  </si>
  <si>
    <t>4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</si>
  <si>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</si>
  <si>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</si>
  <si>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</si>
  <si>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</si>
  <si>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</si>
  <si>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</si>
  <si>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</si>
  <si>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</si>
  <si>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</si>
  <si>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</si>
  <si>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</si>
  <si>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</si>
  <si>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</si>
  <si>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</si>
  <si>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</si>
  <si>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</si>
  <si>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</si>
  <si>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</si>
  <si>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t>п</t>
  </si>
  <si>
    <t>13</t>
  </si>
  <si>
    <t>не распределенная часть</t>
  </si>
  <si>
    <r>
      <t>Сведения о распределении дотации на выравнивание бюджетной обеспеченности поселений,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</si>
  <si>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t>Исполнено         за 2017 год,        тыс. руб.</t>
  </si>
  <si>
    <r>
      <t>Сведения о распределении дотации на выравнивание бюджетной обеспеченности муниципальных районов (городских округов),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</si>
  <si>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r>
      <t>Сведения о распределении дотации на поддержку мер по обеспечению сбалансированности местных бюджетов,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</si>
  <si>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r>
      <t>Сведения о распределении дотации на стимулирование муниципальных районов (городских округов),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</si>
  <si>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t>План по Закону КЧР от 23.12.2016 №92-РЗ (первоначальный), тыс. руб.</t>
  </si>
  <si>
    <t>План по Закону КЧР от 23.12.2016 №92-РЗ (уточненный),              тыс. руб.</t>
  </si>
  <si>
    <t>План по Закону КЧР от 23.12.2016 №92-РЗ  (первоначальный),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</si>
</sst>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</font>
    <font>
      <b/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8" fillId="2" borderId="4">
      <alignment horizontal="right" vertical="top" shrinkToFit="1"/>
    </xf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4" fontId="2" fillId="0" borderId="3" xfId="1" applyFont="1" applyFill="1" applyBorder="1" applyProtection="1">
      <alignment horizontal="right" vertical="top" shrinkToFit="1"/>
    </xf>
    <xf numFmtId="164" fontId="2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" fontId="2" fillId="0" borderId="4" xfId="1" applyFont="1" applyFill="1" applyProtection="1">
      <alignment horizontal="right" vertical="top" shrinkToFit="1"/>
    </xf>
    <xf numFmtId="4" fontId="3" fillId="0" borderId="4" xfId="1" applyFont="1" applyFill="1" applyProtection="1">
      <alignment horizontal="right" vertical="top" shrinkToFit="1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xl4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3"/>
  <sheetViews>
    <sheetView tabSelected="1" workbookViewId="0">
      <selection activeCell="E26" sqref="E26"/>
    </sheetView>
  </sheetViews>
  <sheetFormatPr defaultRowHeight="15" x14ac:dyDescent="0.25"/>
  <cols>
    <col min="1" max="1" width="4.42578125" style="16" customWidth="1"/>
    <col min="2" max="2" width="24.5703125" style="14" customWidth="1"/>
    <col min="3" max="3" width="17.7109375" style="17" customWidth="1"/>
    <col min="4" max="4" width="17.85546875" style="17" customWidth="1"/>
    <col min="5" max="5" width="12.85546875" style="14" customWidth="1"/>
    <col min="6" max="6" width="13.28515625" style="14" customWidth="1"/>
    <col min="7" max="7" width="11.7109375" style="14" customWidth="1"/>
    <col min="8" max="16384" width="9.140625" style="14"/>
  </cols>
  <sheetData>
    <row r="1" spans="1:10" ht="55.5" customHeight="1" x14ac:dyDescent="0.25">
      <c r="A1" s="30" t="s">
        <v>34</v>
      </c>
      <c r="B1" s="31"/>
      <c r="C1" s="31"/>
      <c r="D1" s="31"/>
      <c r="E1" s="31"/>
      <c r="F1" s="31"/>
      <c r="G1" s="31"/>
      <c r="H1" s="13"/>
      <c r="I1" s="13"/>
      <c r="J1" s="13"/>
    </row>
    <row r="2" spans="1:10" ht="48" x14ac:dyDescent="0.25">
      <c r="A2" s="15" t="s">
        <v>0</v>
      </c>
      <c r="B2" s="15" t="s">
        <v>1</v>
      </c>
      <c r="C2" s="15" t="s">
        <v>39</v>
      </c>
      <c r="D2" s="15" t="s">
        <v>40</v>
      </c>
      <c r="E2" s="15" t="s">
        <v>35</v>
      </c>
      <c r="F2" s="15" t="s">
        <v>2</v>
      </c>
      <c r="G2" s="15" t="s">
        <v>3</v>
      </c>
      <c r="H2" s="13"/>
      <c r="I2" s="13"/>
      <c r="J2" s="13"/>
    </row>
    <row r="3" spans="1:10" s="3" customFormat="1" ht="12" x14ac:dyDescent="0.2">
      <c r="A3" s="1"/>
      <c r="B3" s="2" t="s">
        <v>4</v>
      </c>
      <c r="C3" s="19">
        <f>C4+C5</f>
        <v>10577.7</v>
      </c>
      <c r="D3" s="19">
        <f>D4+D5</f>
        <v>10577.7</v>
      </c>
      <c r="E3" s="19">
        <f>E4+E5</f>
        <v>10577.7</v>
      </c>
      <c r="F3" s="20">
        <f>E3/C3*100</f>
        <v>100</v>
      </c>
      <c r="G3" s="20">
        <f>E3/D3*100</f>
        <v>100</v>
      </c>
    </row>
    <row r="4" spans="1:10" s="6" customFormat="1" ht="12" x14ac:dyDescent="0.2">
      <c r="A4" s="4" t="s">
        <v>5</v>
      </c>
      <c r="B4" s="5" t="s">
        <v>6</v>
      </c>
      <c r="C4" s="21">
        <v>8051.9</v>
      </c>
      <c r="D4" s="21">
        <v>8051.9</v>
      </c>
      <c r="E4" s="21">
        <v>8051.9</v>
      </c>
      <c r="F4" s="22">
        <f>E4/C4*100</f>
        <v>100</v>
      </c>
      <c r="G4" s="22">
        <f>E4/D4*100</f>
        <v>100</v>
      </c>
    </row>
    <row r="5" spans="1:10" s="6" customFormat="1" ht="12" x14ac:dyDescent="0.2">
      <c r="A5" s="4" t="s">
        <v>7</v>
      </c>
      <c r="B5" s="5" t="s">
        <v>8</v>
      </c>
      <c r="C5" s="21">
        <v>2525.8000000000002</v>
      </c>
      <c r="D5" s="21">
        <v>2525.8000000000002</v>
      </c>
      <c r="E5" s="21">
        <v>2525.8000000000002</v>
      </c>
      <c r="F5" s="22">
        <f>E5/C5*100</f>
        <v>100</v>
      </c>
      <c r="G5" s="22">
        <f>E5/D5*100</f>
        <v>100</v>
      </c>
    </row>
    <row r="6" spans="1:10" s="3" customFormat="1" ht="12" x14ac:dyDescent="0.2">
      <c r="A6" s="7"/>
      <c r="B6" s="2" t="s">
        <v>9</v>
      </c>
      <c r="C6" s="20">
        <f>SUM(C7:C16)</f>
        <v>0</v>
      </c>
      <c r="D6" s="20">
        <f>SUM(D7:D16)</f>
        <v>0</v>
      </c>
      <c r="E6" s="20">
        <f>SUM(E7:E16)</f>
        <v>0</v>
      </c>
      <c r="F6" s="20">
        <v>0</v>
      </c>
      <c r="G6" s="20">
        <v>0</v>
      </c>
    </row>
    <row r="7" spans="1:10" s="6" customFormat="1" ht="12" x14ac:dyDescent="0.2">
      <c r="A7" s="4" t="s">
        <v>10</v>
      </c>
      <c r="B7" s="5" t="s">
        <v>11</v>
      </c>
      <c r="C7" s="22">
        <v>0</v>
      </c>
      <c r="D7" s="22">
        <v>0</v>
      </c>
      <c r="E7" s="22">
        <v>0</v>
      </c>
      <c r="F7" s="20">
        <v>0</v>
      </c>
      <c r="G7" s="20">
        <v>0</v>
      </c>
    </row>
    <row r="8" spans="1:10" s="6" customFormat="1" ht="12" x14ac:dyDescent="0.2">
      <c r="A8" s="4" t="s">
        <v>12</v>
      </c>
      <c r="B8" s="8" t="s">
        <v>13</v>
      </c>
      <c r="C8" s="22">
        <v>0</v>
      </c>
      <c r="D8" s="22">
        <v>0</v>
      </c>
      <c r="E8" s="22">
        <v>0</v>
      </c>
      <c r="F8" s="20">
        <v>0</v>
      </c>
      <c r="G8" s="20">
        <v>0</v>
      </c>
    </row>
    <row r="9" spans="1:10" s="6" customFormat="1" ht="12" x14ac:dyDescent="0.2">
      <c r="A9" s="4" t="s">
        <v>14</v>
      </c>
      <c r="B9" s="8" t="s">
        <v>15</v>
      </c>
      <c r="C9" s="22">
        <v>0</v>
      </c>
      <c r="D9" s="22">
        <v>0</v>
      </c>
      <c r="E9" s="22">
        <v>0</v>
      </c>
      <c r="F9" s="20">
        <v>0</v>
      </c>
      <c r="G9" s="20">
        <v>0</v>
      </c>
    </row>
    <row r="10" spans="1:10" s="6" customFormat="1" ht="12" x14ac:dyDescent="0.2">
      <c r="A10" s="4" t="s">
        <v>16</v>
      </c>
      <c r="B10" s="8" t="s">
        <v>17</v>
      </c>
      <c r="C10" s="22">
        <v>0</v>
      </c>
      <c r="D10" s="22">
        <v>0</v>
      </c>
      <c r="E10" s="22">
        <v>0</v>
      </c>
      <c r="F10" s="20">
        <v>0</v>
      </c>
      <c r="G10" s="20">
        <v>0</v>
      </c>
    </row>
    <row r="11" spans="1:10" s="6" customFormat="1" ht="12" x14ac:dyDescent="0.2">
      <c r="A11" s="4" t="s">
        <v>18</v>
      </c>
      <c r="B11" s="8" t="s">
        <v>19</v>
      </c>
      <c r="C11" s="22">
        <v>0</v>
      </c>
      <c r="D11" s="22">
        <v>0</v>
      </c>
      <c r="E11" s="22">
        <v>0</v>
      </c>
      <c r="F11" s="20">
        <v>0</v>
      </c>
      <c r="G11" s="20">
        <v>0</v>
      </c>
    </row>
    <row r="12" spans="1:10" s="6" customFormat="1" ht="12" x14ac:dyDescent="0.2">
      <c r="A12" s="4" t="s">
        <v>20</v>
      </c>
      <c r="B12" s="8" t="s">
        <v>21</v>
      </c>
      <c r="C12" s="22">
        <v>0</v>
      </c>
      <c r="D12" s="22">
        <v>0</v>
      </c>
      <c r="E12" s="22">
        <v>0</v>
      </c>
      <c r="F12" s="20">
        <v>0</v>
      </c>
      <c r="G12" s="20">
        <v>0</v>
      </c>
    </row>
    <row r="13" spans="1:10" s="6" customFormat="1" ht="12" x14ac:dyDescent="0.2">
      <c r="A13" s="4" t="s">
        <v>22</v>
      </c>
      <c r="B13" s="8" t="s">
        <v>23</v>
      </c>
      <c r="C13" s="22">
        <v>0</v>
      </c>
      <c r="D13" s="22">
        <v>0</v>
      </c>
      <c r="E13" s="22">
        <v>0</v>
      </c>
      <c r="F13" s="20">
        <v>0</v>
      </c>
      <c r="G13" s="20">
        <v>0</v>
      </c>
    </row>
    <row r="14" spans="1:10" s="6" customFormat="1" ht="12" x14ac:dyDescent="0.2">
      <c r="A14" s="4" t="s">
        <v>24</v>
      </c>
      <c r="B14" s="8" t="s">
        <v>25</v>
      </c>
      <c r="C14" s="22">
        <v>0</v>
      </c>
      <c r="D14" s="22">
        <v>0</v>
      </c>
      <c r="E14" s="22">
        <v>0</v>
      </c>
      <c r="F14" s="20">
        <v>0</v>
      </c>
      <c r="G14" s="20">
        <v>0</v>
      </c>
    </row>
    <row r="15" spans="1:10" s="6" customFormat="1" ht="12" x14ac:dyDescent="0.2">
      <c r="A15" s="4" t="s">
        <v>26</v>
      </c>
      <c r="B15" s="8" t="s">
        <v>27</v>
      </c>
      <c r="C15" s="22">
        <v>0</v>
      </c>
      <c r="D15" s="22">
        <v>0</v>
      </c>
      <c r="E15" s="22">
        <v>0</v>
      </c>
      <c r="F15" s="20">
        <v>0</v>
      </c>
      <c r="G15" s="20">
        <v>0</v>
      </c>
    </row>
    <row r="16" spans="1:10" s="6" customFormat="1" ht="12" x14ac:dyDescent="0.2">
      <c r="A16" s="4" t="s">
        <v>28</v>
      </c>
      <c r="B16" s="8" t="s">
        <v>29</v>
      </c>
      <c r="C16" s="22">
        <v>0</v>
      </c>
      <c r="D16" s="22">
        <v>0</v>
      </c>
      <c r="E16" s="22">
        <v>0</v>
      </c>
      <c r="F16" s="20">
        <v>0</v>
      </c>
      <c r="G16" s="20">
        <v>0</v>
      </c>
    </row>
    <row r="17" spans="1:7" s="3" customFormat="1" ht="12" x14ac:dyDescent="0.2">
      <c r="A17" s="7"/>
      <c r="B17" s="9" t="s">
        <v>30</v>
      </c>
      <c r="C17" s="20">
        <f>C4+C5+C7+C8+C9+C10+C11+C12+C13+C14+C15+C16</f>
        <v>10577.7</v>
      </c>
      <c r="D17" s="20">
        <f>D4+D5+D7+D8+D9+D10+D11+D12+D13+D14+D15+D16</f>
        <v>10577.7</v>
      </c>
      <c r="E17" s="20">
        <f>E4+E5+E7+E8+E9+E10+E11+E12+E13+E14+E15+E16</f>
        <v>10577.7</v>
      </c>
      <c r="F17" s="20">
        <f>E17/C17*100</f>
        <v>100</v>
      </c>
      <c r="G17" s="20">
        <f>E17/D17*100</f>
        <v>100</v>
      </c>
    </row>
    <row r="18" spans="1:7" x14ac:dyDescent="0.25">
      <c r="D18" s="18"/>
    </row>
    <row r="23" spans="1:7" x14ac:dyDescent="0.25">
      <c r="G23" s="14" t="s">
        <v>31</v>
      </c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workbookViewId="0">
      <selection activeCell="E26" sqref="E26"/>
    </sheetView>
  </sheetViews>
  <sheetFormatPr defaultRowHeight="15" x14ac:dyDescent="0.25"/>
  <cols>
    <col min="1" max="1" width="4.42578125" style="16" customWidth="1"/>
    <col min="2" max="2" width="24.5703125" style="14" customWidth="1"/>
    <col min="3" max="3" width="17.7109375" style="17" customWidth="1"/>
    <col min="4" max="4" width="17.85546875" style="17" customWidth="1"/>
    <col min="5" max="5" width="12.85546875" style="14" customWidth="1"/>
    <col min="6" max="6" width="12.7109375" style="14" customWidth="1"/>
    <col min="7" max="7" width="11.7109375" style="14" customWidth="1"/>
    <col min="8" max="16384" width="9.140625" style="14"/>
  </cols>
  <sheetData>
    <row r="1" spans="1:10" ht="67.5" customHeight="1" x14ac:dyDescent="0.25">
      <c r="A1" s="30" t="s">
        <v>36</v>
      </c>
      <c r="B1" s="31"/>
      <c r="C1" s="31"/>
      <c r="D1" s="31"/>
      <c r="E1" s="31"/>
      <c r="F1" s="31"/>
      <c r="G1" s="31"/>
      <c r="H1" s="13"/>
      <c r="I1" s="13"/>
      <c r="J1" s="13"/>
    </row>
    <row r="2" spans="1:10" ht="48" x14ac:dyDescent="0.25">
      <c r="A2" s="15" t="s">
        <v>0</v>
      </c>
      <c r="B2" s="15" t="s">
        <v>1</v>
      </c>
      <c r="C2" s="15" t="s">
        <v>41</v>
      </c>
      <c r="D2" s="15" t="s">
        <v>40</v>
      </c>
      <c r="E2" s="15" t="s">
        <v>35</v>
      </c>
      <c r="F2" s="15" t="s">
        <v>2</v>
      </c>
      <c r="G2" s="15" t="s">
        <v>3</v>
      </c>
      <c r="H2" s="13"/>
      <c r="I2" s="13"/>
      <c r="J2" s="13"/>
    </row>
    <row r="3" spans="1:10" s="3" customFormat="1" ht="12" x14ac:dyDescent="0.2">
      <c r="A3" s="1"/>
      <c r="B3" s="2" t="s">
        <v>4</v>
      </c>
      <c r="C3" s="19">
        <f>C4+C5</f>
        <v>43615.9</v>
      </c>
      <c r="D3" s="19">
        <f>D4+D5</f>
        <v>43615.9</v>
      </c>
      <c r="E3" s="19">
        <f>E4+E5</f>
        <v>43615.9</v>
      </c>
      <c r="F3" s="20">
        <f>E3/C3*100</f>
        <v>100</v>
      </c>
      <c r="G3" s="20">
        <f>E3/D3*100</f>
        <v>100</v>
      </c>
    </row>
    <row r="4" spans="1:10" s="6" customFormat="1" ht="12" x14ac:dyDescent="0.2">
      <c r="A4" s="4" t="s">
        <v>5</v>
      </c>
      <c r="B4" s="5" t="s">
        <v>6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</row>
    <row r="5" spans="1:10" s="6" customFormat="1" ht="12" x14ac:dyDescent="0.2">
      <c r="A5" s="4" t="s">
        <v>7</v>
      </c>
      <c r="B5" s="5" t="s">
        <v>8</v>
      </c>
      <c r="C5" s="21">
        <v>43615.9</v>
      </c>
      <c r="D5" s="21">
        <v>43615.9</v>
      </c>
      <c r="E5" s="21">
        <v>43615.9</v>
      </c>
      <c r="F5" s="22">
        <f t="shared" ref="F5:F17" si="0">E5/C5*100</f>
        <v>100</v>
      </c>
      <c r="G5" s="22">
        <f>E5/D5*100</f>
        <v>100</v>
      </c>
    </row>
    <row r="6" spans="1:10" s="3" customFormat="1" ht="12" x14ac:dyDescent="0.2">
      <c r="A6" s="7"/>
      <c r="B6" s="2" t="s">
        <v>9</v>
      </c>
      <c r="C6" s="20">
        <f>SUM(C7:C16)</f>
        <v>555922.80000000005</v>
      </c>
      <c r="D6" s="20">
        <f>SUM(D7:D16)</f>
        <v>555922.80000000005</v>
      </c>
      <c r="E6" s="20">
        <f>SUM(E7:E16)</f>
        <v>555922.80000000005</v>
      </c>
      <c r="F6" s="20">
        <f t="shared" si="0"/>
        <v>100</v>
      </c>
      <c r="G6" s="20">
        <f>E6/D6*100</f>
        <v>100</v>
      </c>
    </row>
    <row r="7" spans="1:10" s="6" customFormat="1" ht="12" x14ac:dyDescent="0.2">
      <c r="A7" s="4" t="s">
        <v>10</v>
      </c>
      <c r="B7" s="5" t="s">
        <v>11</v>
      </c>
      <c r="C7" s="21">
        <v>29786</v>
      </c>
      <c r="D7" s="21">
        <v>29786</v>
      </c>
      <c r="E7" s="21">
        <v>29786</v>
      </c>
      <c r="F7" s="22">
        <f t="shared" si="0"/>
        <v>100</v>
      </c>
      <c r="G7" s="22">
        <f>E7/D7*100</f>
        <v>100</v>
      </c>
    </row>
    <row r="8" spans="1:10" s="6" customFormat="1" ht="12" x14ac:dyDescent="0.2">
      <c r="A8" s="4" t="s">
        <v>12</v>
      </c>
      <c r="B8" s="8" t="s">
        <v>13</v>
      </c>
      <c r="C8" s="21">
        <v>28327.9</v>
      </c>
      <c r="D8" s="21">
        <v>28327.9</v>
      </c>
      <c r="E8" s="21">
        <v>28327.9</v>
      </c>
      <c r="F8" s="22">
        <f t="shared" si="0"/>
        <v>100</v>
      </c>
      <c r="G8" s="22">
        <f t="shared" ref="G8:G16" si="1">E8/D8*100</f>
        <v>100</v>
      </c>
    </row>
    <row r="9" spans="1:10" s="6" customFormat="1" ht="12" x14ac:dyDescent="0.2">
      <c r="A9" s="4" t="s">
        <v>14</v>
      </c>
      <c r="B9" s="8" t="s">
        <v>15</v>
      </c>
      <c r="C9" s="21">
        <v>63084.4</v>
      </c>
      <c r="D9" s="21">
        <v>63084.4</v>
      </c>
      <c r="E9" s="21">
        <v>63084.4</v>
      </c>
      <c r="F9" s="22">
        <f t="shared" si="0"/>
        <v>100</v>
      </c>
      <c r="G9" s="22">
        <f t="shared" si="1"/>
        <v>100</v>
      </c>
    </row>
    <row r="10" spans="1:10" s="6" customFormat="1" ht="12" x14ac:dyDescent="0.2">
      <c r="A10" s="4" t="s">
        <v>16</v>
      </c>
      <c r="B10" s="8" t="s">
        <v>17</v>
      </c>
      <c r="C10" s="21">
        <v>62760.800000000003</v>
      </c>
      <c r="D10" s="21">
        <v>62760.800000000003</v>
      </c>
      <c r="E10" s="21">
        <v>62760.800000000003</v>
      </c>
      <c r="F10" s="22">
        <f t="shared" si="0"/>
        <v>100</v>
      </c>
      <c r="G10" s="22">
        <f t="shared" si="1"/>
        <v>100</v>
      </c>
    </row>
    <row r="11" spans="1:10" s="6" customFormat="1" ht="12" x14ac:dyDescent="0.2">
      <c r="A11" s="4" t="s">
        <v>18</v>
      </c>
      <c r="B11" s="8" t="s">
        <v>19</v>
      </c>
      <c r="C11" s="21">
        <v>93953.600000000006</v>
      </c>
      <c r="D11" s="21">
        <v>93953.600000000006</v>
      </c>
      <c r="E11" s="21">
        <v>93953.600000000006</v>
      </c>
      <c r="F11" s="22">
        <f t="shared" si="0"/>
        <v>100</v>
      </c>
      <c r="G11" s="22">
        <f t="shared" si="1"/>
        <v>100</v>
      </c>
    </row>
    <row r="12" spans="1:10" s="6" customFormat="1" ht="12" x14ac:dyDescent="0.2">
      <c r="A12" s="4" t="s">
        <v>20</v>
      </c>
      <c r="B12" s="8" t="s">
        <v>21</v>
      </c>
      <c r="C12" s="21">
        <v>23054.7</v>
      </c>
      <c r="D12" s="21">
        <v>23054.7</v>
      </c>
      <c r="E12" s="21">
        <v>23054.7</v>
      </c>
      <c r="F12" s="22">
        <f t="shared" si="0"/>
        <v>100</v>
      </c>
      <c r="G12" s="22">
        <f t="shared" si="1"/>
        <v>100</v>
      </c>
    </row>
    <row r="13" spans="1:10" s="6" customFormat="1" ht="12" x14ac:dyDescent="0.2">
      <c r="A13" s="4" t="s">
        <v>22</v>
      </c>
      <c r="B13" s="8" t="s">
        <v>23</v>
      </c>
      <c r="C13" s="21">
        <v>52291.199999999997</v>
      </c>
      <c r="D13" s="21">
        <v>52291.199999999997</v>
      </c>
      <c r="E13" s="21">
        <v>52291.199999999997</v>
      </c>
      <c r="F13" s="22">
        <f t="shared" si="0"/>
        <v>100</v>
      </c>
      <c r="G13" s="22">
        <f t="shared" si="1"/>
        <v>100</v>
      </c>
    </row>
    <row r="14" spans="1:10" s="6" customFormat="1" ht="12" x14ac:dyDescent="0.2">
      <c r="A14" s="4" t="s">
        <v>24</v>
      </c>
      <c r="B14" s="8" t="s">
        <v>25</v>
      </c>
      <c r="C14" s="21">
        <v>54982.400000000001</v>
      </c>
      <c r="D14" s="21">
        <v>54982.400000000001</v>
      </c>
      <c r="E14" s="21">
        <v>54982.400000000001</v>
      </c>
      <c r="F14" s="22">
        <f t="shared" si="0"/>
        <v>100</v>
      </c>
      <c r="G14" s="22">
        <f t="shared" si="1"/>
        <v>100</v>
      </c>
    </row>
    <row r="15" spans="1:10" s="6" customFormat="1" ht="12" x14ac:dyDescent="0.2">
      <c r="A15" s="4" t="s">
        <v>26</v>
      </c>
      <c r="B15" s="8" t="s">
        <v>27</v>
      </c>
      <c r="C15" s="21">
        <v>96039.6</v>
      </c>
      <c r="D15" s="21">
        <v>96039.6</v>
      </c>
      <c r="E15" s="21">
        <v>96039.6</v>
      </c>
      <c r="F15" s="22">
        <f t="shared" si="0"/>
        <v>100</v>
      </c>
      <c r="G15" s="22">
        <f t="shared" si="1"/>
        <v>100</v>
      </c>
    </row>
    <row r="16" spans="1:10" s="6" customFormat="1" ht="12" x14ac:dyDescent="0.2">
      <c r="A16" s="4" t="s">
        <v>28</v>
      </c>
      <c r="B16" s="8" t="s">
        <v>29</v>
      </c>
      <c r="C16" s="21">
        <v>51642.2</v>
      </c>
      <c r="D16" s="21">
        <v>51642.2</v>
      </c>
      <c r="E16" s="21">
        <v>51642.2</v>
      </c>
      <c r="F16" s="22">
        <f t="shared" si="0"/>
        <v>100</v>
      </c>
      <c r="G16" s="22">
        <f t="shared" si="1"/>
        <v>100</v>
      </c>
    </row>
    <row r="17" spans="1:7" s="3" customFormat="1" ht="12" x14ac:dyDescent="0.2">
      <c r="A17" s="7"/>
      <c r="B17" s="9" t="s">
        <v>30</v>
      </c>
      <c r="C17" s="20">
        <f>C6+C3</f>
        <v>599538.70000000007</v>
      </c>
      <c r="D17" s="20">
        <f>D6+D3</f>
        <v>599538.70000000007</v>
      </c>
      <c r="E17" s="20">
        <f>E6+E3</f>
        <v>599538.70000000007</v>
      </c>
      <c r="F17" s="20">
        <f t="shared" si="0"/>
        <v>100</v>
      </c>
      <c r="G17" s="20">
        <f>E17/D17*100</f>
        <v>100</v>
      </c>
    </row>
    <row r="18" spans="1:7" x14ac:dyDescent="0.25">
      <c r="D18" s="18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workbookViewId="0">
      <selection activeCell="E26" sqref="E26"/>
    </sheetView>
  </sheetViews>
  <sheetFormatPr defaultRowHeight="15" x14ac:dyDescent="0.25"/>
  <cols>
    <col min="1" max="1" width="4.42578125" style="16" customWidth="1"/>
    <col min="2" max="2" width="24.5703125" style="14" customWidth="1"/>
    <col min="3" max="3" width="17.7109375" style="17" customWidth="1"/>
    <col min="4" max="4" width="17.85546875" style="17" customWidth="1"/>
    <col min="5" max="5" width="12.85546875" style="14" customWidth="1"/>
    <col min="6" max="6" width="13.42578125" style="14" customWidth="1"/>
    <col min="7" max="7" width="11.7109375" style="14" customWidth="1"/>
    <col min="8" max="16384" width="9.140625" style="14"/>
  </cols>
  <sheetData>
    <row r="1" spans="1:10" ht="52.5" customHeight="1" x14ac:dyDescent="0.25">
      <c r="A1" s="30" t="s">
        <v>37</v>
      </c>
      <c r="B1" s="31"/>
      <c r="C1" s="31"/>
      <c r="D1" s="31"/>
      <c r="E1" s="31"/>
      <c r="F1" s="31"/>
      <c r="G1" s="31"/>
      <c r="H1" s="13"/>
      <c r="I1" s="13"/>
      <c r="J1" s="13"/>
    </row>
    <row r="2" spans="1:10" ht="48" x14ac:dyDescent="0.25">
      <c r="A2" s="15" t="s">
        <v>0</v>
      </c>
      <c r="B2" s="15" t="s">
        <v>1</v>
      </c>
      <c r="C2" s="15" t="s">
        <v>39</v>
      </c>
      <c r="D2" s="15" t="s">
        <v>40</v>
      </c>
      <c r="E2" s="15" t="s">
        <v>35</v>
      </c>
      <c r="F2" s="15" t="s">
        <v>2</v>
      </c>
      <c r="G2" s="15" t="s">
        <v>3</v>
      </c>
      <c r="H2" s="13"/>
      <c r="I2" s="5"/>
      <c r="J2" s="13"/>
    </row>
    <row r="3" spans="1:10" s="3" customFormat="1" ht="12" x14ac:dyDescent="0.2">
      <c r="A3" s="1"/>
      <c r="B3" s="2" t="s">
        <v>4</v>
      </c>
      <c r="C3" s="19">
        <f>C4+C5</f>
        <v>6117.4</v>
      </c>
      <c r="D3" s="19">
        <f>D4+D5</f>
        <v>28526.6</v>
      </c>
      <c r="E3" s="19">
        <f>E4+E5</f>
        <v>35526.58</v>
      </c>
      <c r="F3" s="23">
        <f>E3/C3*100</f>
        <v>580.74639552751182</v>
      </c>
      <c r="G3" s="23">
        <f>E3/D3*100</f>
        <v>124.53843079792195</v>
      </c>
    </row>
    <row r="4" spans="1:10" s="6" customFormat="1" ht="12" x14ac:dyDescent="0.2">
      <c r="A4" s="4" t="s">
        <v>5</v>
      </c>
      <c r="B4" s="5" t="s">
        <v>6</v>
      </c>
      <c r="C4" s="22">
        <v>0</v>
      </c>
      <c r="D4" s="22">
        <v>0</v>
      </c>
      <c r="E4" s="22">
        <v>0</v>
      </c>
      <c r="F4" s="24">
        <v>0</v>
      </c>
      <c r="G4" s="24">
        <v>0</v>
      </c>
    </row>
    <row r="5" spans="1:10" s="6" customFormat="1" ht="12" x14ac:dyDescent="0.2">
      <c r="A5" s="4" t="s">
        <v>7</v>
      </c>
      <c r="B5" s="5" t="s">
        <v>8</v>
      </c>
      <c r="C5" s="25">
        <v>6117.4</v>
      </c>
      <c r="D5" s="25">
        <v>28526.6</v>
      </c>
      <c r="E5" s="25">
        <v>35526.58</v>
      </c>
      <c r="F5" s="24">
        <f t="shared" ref="F5:F18" si="0">E5/C5*100</f>
        <v>580.74639552751182</v>
      </c>
      <c r="G5" s="24">
        <f t="shared" ref="G5:G18" si="1">E5/D5*100</f>
        <v>124.53843079792195</v>
      </c>
    </row>
    <row r="6" spans="1:10" s="3" customFormat="1" ht="12" x14ac:dyDescent="0.2">
      <c r="A6" s="7"/>
      <c r="B6" s="2" t="s">
        <v>9</v>
      </c>
      <c r="C6" s="20">
        <f>SUM(C7:C16)</f>
        <v>32147.599999999999</v>
      </c>
      <c r="D6" s="20">
        <f>SUM(D7:D16)</f>
        <v>175831.1</v>
      </c>
      <c r="E6" s="20">
        <f>SUM(E7:E16)</f>
        <v>211786.88999999998</v>
      </c>
      <c r="F6" s="23">
        <f t="shared" si="0"/>
        <v>658.79533775460686</v>
      </c>
      <c r="G6" s="23">
        <f t="shared" si="1"/>
        <v>120.44905025333969</v>
      </c>
    </row>
    <row r="7" spans="1:10" s="6" customFormat="1" ht="12" x14ac:dyDescent="0.2">
      <c r="A7" s="4" t="s">
        <v>10</v>
      </c>
      <c r="B7" s="5" t="s">
        <v>11</v>
      </c>
      <c r="C7" s="25">
        <v>1759.5</v>
      </c>
      <c r="D7" s="25">
        <v>8106.9</v>
      </c>
      <c r="E7" s="25">
        <v>12106.9</v>
      </c>
      <c r="F7" s="24">
        <f t="shared" si="0"/>
        <v>688.08752486501839</v>
      </c>
      <c r="G7" s="24">
        <f t="shared" si="1"/>
        <v>149.34068509541257</v>
      </c>
    </row>
    <row r="8" spans="1:10" s="6" customFormat="1" ht="12" x14ac:dyDescent="0.2">
      <c r="A8" s="4" t="s">
        <v>12</v>
      </c>
      <c r="B8" s="8" t="s">
        <v>13</v>
      </c>
      <c r="C8" s="25">
        <v>2419.5</v>
      </c>
      <c r="D8" s="25">
        <v>29111</v>
      </c>
      <c r="E8" s="25">
        <v>29111</v>
      </c>
      <c r="F8" s="24">
        <f t="shared" si="0"/>
        <v>1203.1824757181234</v>
      </c>
      <c r="G8" s="24">
        <f t="shared" si="1"/>
        <v>100</v>
      </c>
    </row>
    <row r="9" spans="1:10" s="6" customFormat="1" ht="12" x14ac:dyDescent="0.2">
      <c r="A9" s="4" t="s">
        <v>14</v>
      </c>
      <c r="B9" s="8" t="s">
        <v>15</v>
      </c>
      <c r="C9" s="25">
        <v>0</v>
      </c>
      <c r="D9" s="25">
        <v>6000</v>
      </c>
      <c r="E9" s="25">
        <v>7500</v>
      </c>
      <c r="F9" s="24">
        <v>0</v>
      </c>
      <c r="G9" s="24">
        <f t="shared" si="1"/>
        <v>125</v>
      </c>
    </row>
    <row r="10" spans="1:10" s="6" customFormat="1" ht="12" x14ac:dyDescent="0.2">
      <c r="A10" s="4" t="s">
        <v>16</v>
      </c>
      <c r="B10" s="8" t="s">
        <v>17</v>
      </c>
      <c r="C10" s="25">
        <v>4404.5</v>
      </c>
      <c r="D10" s="25">
        <v>25736.5</v>
      </c>
      <c r="E10" s="25">
        <v>27192.34</v>
      </c>
      <c r="F10" s="24">
        <f t="shared" si="0"/>
        <v>617.37631967306163</v>
      </c>
      <c r="G10" s="24">
        <f t="shared" si="1"/>
        <v>105.65671322829444</v>
      </c>
    </row>
    <row r="11" spans="1:10" s="6" customFormat="1" ht="12" x14ac:dyDescent="0.2">
      <c r="A11" s="4" t="s">
        <v>18</v>
      </c>
      <c r="B11" s="8" t="s">
        <v>19</v>
      </c>
      <c r="C11" s="25">
        <v>3798.5</v>
      </c>
      <c r="D11" s="25">
        <v>35433.1</v>
      </c>
      <c r="E11" s="25">
        <v>35433.1</v>
      </c>
      <c r="F11" s="24">
        <f t="shared" si="0"/>
        <v>932.81821771752004</v>
      </c>
      <c r="G11" s="24">
        <f t="shared" si="1"/>
        <v>100</v>
      </c>
    </row>
    <row r="12" spans="1:10" s="6" customFormat="1" ht="12" x14ac:dyDescent="0.2">
      <c r="A12" s="4" t="s">
        <v>20</v>
      </c>
      <c r="B12" s="8" t="s">
        <v>21</v>
      </c>
      <c r="C12" s="25">
        <v>2158</v>
      </c>
      <c r="D12" s="25">
        <v>8158</v>
      </c>
      <c r="E12" s="25">
        <v>13158</v>
      </c>
      <c r="F12" s="24">
        <f t="shared" si="0"/>
        <v>609.73123262279887</v>
      </c>
      <c r="G12" s="24">
        <f t="shared" si="1"/>
        <v>161.28953174797743</v>
      </c>
    </row>
    <row r="13" spans="1:10" s="6" customFormat="1" ht="12" x14ac:dyDescent="0.2">
      <c r="A13" s="4" t="s">
        <v>22</v>
      </c>
      <c r="B13" s="8" t="s">
        <v>23</v>
      </c>
      <c r="C13" s="25">
        <v>4332.5</v>
      </c>
      <c r="D13" s="25">
        <v>10332.5</v>
      </c>
      <c r="E13" s="25">
        <v>18532.5</v>
      </c>
      <c r="F13" s="24">
        <f t="shared" si="0"/>
        <v>427.75533756491637</v>
      </c>
      <c r="G13" s="24">
        <f t="shared" si="1"/>
        <v>179.36123880958141</v>
      </c>
    </row>
    <row r="14" spans="1:10" s="6" customFormat="1" ht="12" x14ac:dyDescent="0.2">
      <c r="A14" s="4" t="s">
        <v>24</v>
      </c>
      <c r="B14" s="8" t="s">
        <v>25</v>
      </c>
      <c r="C14" s="25">
        <v>3155</v>
      </c>
      <c r="D14" s="25">
        <v>9155</v>
      </c>
      <c r="E14" s="25">
        <v>10655</v>
      </c>
      <c r="F14" s="24">
        <f t="shared" si="0"/>
        <v>337.71790808240888</v>
      </c>
      <c r="G14" s="24">
        <f t="shared" si="1"/>
        <v>116.38448935008192</v>
      </c>
    </row>
    <row r="15" spans="1:10" s="6" customFormat="1" ht="12" x14ac:dyDescent="0.2">
      <c r="A15" s="4" t="s">
        <v>26</v>
      </c>
      <c r="B15" s="8" t="s">
        <v>27</v>
      </c>
      <c r="C15" s="25">
        <v>6764</v>
      </c>
      <c r="D15" s="25">
        <v>25764</v>
      </c>
      <c r="E15" s="25">
        <v>34464</v>
      </c>
      <c r="F15" s="24">
        <f t="shared" si="0"/>
        <v>509.52099349497342</v>
      </c>
      <c r="G15" s="24">
        <f t="shared" si="1"/>
        <v>133.7680484396833</v>
      </c>
    </row>
    <row r="16" spans="1:10" s="6" customFormat="1" ht="12" x14ac:dyDescent="0.2">
      <c r="A16" s="4" t="s">
        <v>28</v>
      </c>
      <c r="B16" s="8" t="s">
        <v>29</v>
      </c>
      <c r="C16" s="25">
        <v>3356.1</v>
      </c>
      <c r="D16" s="25">
        <v>18034.099999999999</v>
      </c>
      <c r="E16" s="25">
        <v>23634.05</v>
      </c>
      <c r="F16" s="24">
        <f t="shared" si="0"/>
        <v>704.2117338577516</v>
      </c>
      <c r="G16" s="24">
        <f t="shared" si="1"/>
        <v>131.05200703112439</v>
      </c>
    </row>
    <row r="17" spans="1:7" s="12" customFormat="1" ht="12" x14ac:dyDescent="0.2">
      <c r="A17" s="10" t="s">
        <v>32</v>
      </c>
      <c r="B17" s="11" t="s">
        <v>33</v>
      </c>
      <c r="C17" s="26">
        <v>58583.4</v>
      </c>
      <c r="D17" s="27">
        <v>42955.8</v>
      </c>
      <c r="E17" s="27"/>
      <c r="F17" s="28">
        <f t="shared" si="0"/>
        <v>0</v>
      </c>
      <c r="G17" s="28">
        <f t="shared" si="1"/>
        <v>0</v>
      </c>
    </row>
    <row r="18" spans="1:7" s="3" customFormat="1" ht="12" x14ac:dyDescent="0.2">
      <c r="A18" s="7"/>
      <c r="B18" s="9" t="s">
        <v>30</v>
      </c>
      <c r="C18" s="20">
        <f>C6+C3+C17</f>
        <v>96848.4</v>
      </c>
      <c r="D18" s="20">
        <f>D6+D3+D17</f>
        <v>247313.5</v>
      </c>
      <c r="E18" s="20">
        <f>E6+E3+E17</f>
        <v>247313.46999999997</v>
      </c>
      <c r="F18" s="23">
        <f t="shared" si="0"/>
        <v>255.36144118023628</v>
      </c>
      <c r="G18" s="23">
        <f t="shared" si="1"/>
        <v>99.999987869647228</v>
      </c>
    </row>
    <row r="19" spans="1:7" x14ac:dyDescent="0.25">
      <c r="D19" s="18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workbookViewId="0">
      <selection activeCell="E26" sqref="E26"/>
    </sheetView>
  </sheetViews>
  <sheetFormatPr defaultRowHeight="15" x14ac:dyDescent="0.25"/>
  <cols>
    <col min="1" max="1" width="4.42578125" style="16" customWidth="1"/>
    <col min="2" max="2" width="24.5703125" style="14" customWidth="1"/>
    <col min="3" max="3" width="17.7109375" style="17" customWidth="1"/>
    <col min="4" max="4" width="17.85546875" style="17" customWidth="1"/>
    <col min="5" max="5" width="12.85546875" style="14" customWidth="1"/>
    <col min="6" max="6" width="13.42578125" style="14" customWidth="1"/>
    <col min="7" max="7" width="11.7109375" style="14" customWidth="1"/>
    <col min="8" max="16384" width="9.140625" style="14"/>
  </cols>
  <sheetData>
    <row r="1" spans="1:10" ht="59.25" customHeight="1" x14ac:dyDescent="0.25">
      <c r="A1" s="30" t="s">
        <v>38</v>
      </c>
      <c r="B1" s="31"/>
      <c r="C1" s="31"/>
      <c r="D1" s="31"/>
      <c r="E1" s="31"/>
      <c r="F1" s="31"/>
      <c r="G1" s="31"/>
      <c r="H1" s="13"/>
      <c r="I1" s="13"/>
      <c r="J1" s="13"/>
    </row>
    <row r="2" spans="1:10" ht="48" x14ac:dyDescent="0.25">
      <c r="A2" s="15" t="s">
        <v>0</v>
      </c>
      <c r="B2" s="15" t="s">
        <v>1</v>
      </c>
      <c r="C2" s="15" t="s">
        <v>39</v>
      </c>
      <c r="D2" s="15" t="s">
        <v>40</v>
      </c>
      <c r="E2" s="15" t="s">
        <v>35</v>
      </c>
      <c r="F2" s="15" t="s">
        <v>2</v>
      </c>
      <c r="G2" s="15" t="s">
        <v>3</v>
      </c>
      <c r="H2" s="13"/>
      <c r="I2" s="5"/>
      <c r="J2" s="5"/>
    </row>
    <row r="3" spans="1:10" s="3" customFormat="1" ht="12" x14ac:dyDescent="0.2">
      <c r="A3" s="1"/>
      <c r="B3" s="2" t="s">
        <v>4</v>
      </c>
      <c r="C3" s="29">
        <f>C4+C5</f>
        <v>0</v>
      </c>
      <c r="D3" s="29">
        <f>D4+D5</f>
        <v>0</v>
      </c>
      <c r="E3" s="29">
        <f>E4+E5</f>
        <v>0</v>
      </c>
      <c r="F3" s="23">
        <v>0</v>
      </c>
      <c r="G3" s="23">
        <v>0</v>
      </c>
    </row>
    <row r="4" spans="1:10" s="6" customFormat="1" ht="12" x14ac:dyDescent="0.2">
      <c r="A4" s="4" t="s">
        <v>5</v>
      </c>
      <c r="B4" s="5" t="s">
        <v>6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</row>
    <row r="5" spans="1:10" s="6" customFormat="1" ht="12" x14ac:dyDescent="0.2">
      <c r="A5" s="4" t="s">
        <v>7</v>
      </c>
      <c r="B5" s="5" t="s">
        <v>8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10" s="3" customFormat="1" ht="12" x14ac:dyDescent="0.2">
      <c r="A6" s="7"/>
      <c r="B6" s="2" t="s">
        <v>9</v>
      </c>
      <c r="C6" s="23">
        <f>SUM(C7:C16)</f>
        <v>0</v>
      </c>
      <c r="D6" s="23">
        <f>SUM(D7:D16)</f>
        <v>0</v>
      </c>
      <c r="E6" s="23">
        <f>SUM(E7:E16)</f>
        <v>3000</v>
      </c>
      <c r="F6" s="23">
        <v>0</v>
      </c>
      <c r="G6" s="23">
        <v>0</v>
      </c>
    </row>
    <row r="7" spans="1:10" s="6" customFormat="1" ht="12" x14ac:dyDescent="0.2">
      <c r="A7" s="4" t="s">
        <v>10</v>
      </c>
      <c r="B7" s="5" t="s">
        <v>11</v>
      </c>
      <c r="C7" s="24">
        <v>0</v>
      </c>
      <c r="D7" s="24">
        <v>0</v>
      </c>
      <c r="E7" s="25">
        <v>522.9</v>
      </c>
      <c r="F7" s="24">
        <v>0</v>
      </c>
      <c r="G7" s="24">
        <v>0</v>
      </c>
    </row>
    <row r="8" spans="1:10" s="6" customFormat="1" ht="12" x14ac:dyDescent="0.2">
      <c r="A8" s="4" t="s">
        <v>12</v>
      </c>
      <c r="B8" s="8" t="s">
        <v>13</v>
      </c>
      <c r="C8" s="24">
        <v>0</v>
      </c>
      <c r="D8" s="24">
        <v>0</v>
      </c>
      <c r="E8" s="25">
        <v>662.7</v>
      </c>
      <c r="F8" s="24">
        <v>0</v>
      </c>
      <c r="G8" s="24">
        <v>0</v>
      </c>
    </row>
    <row r="9" spans="1:10" s="6" customFormat="1" ht="12" x14ac:dyDescent="0.2">
      <c r="A9" s="4" t="s">
        <v>14</v>
      </c>
      <c r="B9" s="8" t="s">
        <v>15</v>
      </c>
      <c r="C9" s="24">
        <v>0</v>
      </c>
      <c r="D9" s="24">
        <v>0</v>
      </c>
      <c r="E9" s="22">
        <v>0</v>
      </c>
      <c r="F9" s="24">
        <v>0</v>
      </c>
      <c r="G9" s="24">
        <v>0</v>
      </c>
    </row>
    <row r="10" spans="1:10" s="6" customFormat="1" ht="12" x14ac:dyDescent="0.2">
      <c r="A10" s="4" t="s">
        <v>16</v>
      </c>
      <c r="B10" s="8" t="s">
        <v>17</v>
      </c>
      <c r="C10" s="24">
        <v>0</v>
      </c>
      <c r="D10" s="24">
        <v>0</v>
      </c>
      <c r="E10" s="22">
        <v>0</v>
      </c>
      <c r="F10" s="24">
        <v>0</v>
      </c>
      <c r="G10" s="24">
        <v>0</v>
      </c>
    </row>
    <row r="11" spans="1:10" s="6" customFormat="1" ht="12" x14ac:dyDescent="0.2">
      <c r="A11" s="4" t="s">
        <v>18</v>
      </c>
      <c r="B11" s="8" t="s">
        <v>19</v>
      </c>
      <c r="C11" s="24">
        <v>0</v>
      </c>
      <c r="D11" s="24">
        <v>0</v>
      </c>
      <c r="E11" s="25">
        <v>572.9</v>
      </c>
      <c r="F11" s="24">
        <v>0</v>
      </c>
      <c r="G11" s="24">
        <v>0</v>
      </c>
    </row>
    <row r="12" spans="1:10" s="6" customFormat="1" ht="12" x14ac:dyDescent="0.2">
      <c r="A12" s="4" t="s">
        <v>20</v>
      </c>
      <c r="B12" s="8" t="s">
        <v>21</v>
      </c>
      <c r="C12" s="24">
        <v>0</v>
      </c>
      <c r="D12" s="24">
        <v>0</v>
      </c>
      <c r="E12" s="22">
        <v>0</v>
      </c>
      <c r="F12" s="24">
        <v>0</v>
      </c>
      <c r="G12" s="24">
        <v>0</v>
      </c>
    </row>
    <row r="13" spans="1:10" s="6" customFormat="1" ht="12" x14ac:dyDescent="0.2">
      <c r="A13" s="4" t="s">
        <v>22</v>
      </c>
      <c r="B13" s="8" t="s">
        <v>23</v>
      </c>
      <c r="C13" s="24">
        <v>0</v>
      </c>
      <c r="D13" s="24">
        <v>0</v>
      </c>
      <c r="E13" s="22">
        <v>0</v>
      </c>
      <c r="F13" s="24">
        <v>0</v>
      </c>
      <c r="G13" s="24">
        <v>0</v>
      </c>
    </row>
    <row r="14" spans="1:10" s="6" customFormat="1" ht="12" x14ac:dyDescent="0.2">
      <c r="A14" s="4" t="s">
        <v>24</v>
      </c>
      <c r="B14" s="8" t="s">
        <v>25</v>
      </c>
      <c r="C14" s="24">
        <v>0</v>
      </c>
      <c r="D14" s="24">
        <v>0</v>
      </c>
      <c r="E14" s="25">
        <v>718.6</v>
      </c>
      <c r="F14" s="24">
        <v>0</v>
      </c>
      <c r="G14" s="24">
        <v>0</v>
      </c>
    </row>
    <row r="15" spans="1:10" s="6" customFormat="1" ht="12" x14ac:dyDescent="0.2">
      <c r="A15" s="4" t="s">
        <v>26</v>
      </c>
      <c r="B15" s="8" t="s">
        <v>27</v>
      </c>
      <c r="C15" s="24">
        <v>0</v>
      </c>
      <c r="D15" s="24">
        <v>0</v>
      </c>
      <c r="E15" s="25">
        <v>522.9</v>
      </c>
      <c r="F15" s="24">
        <v>0</v>
      </c>
      <c r="G15" s="24">
        <v>0</v>
      </c>
    </row>
    <row r="16" spans="1:10" s="6" customFormat="1" ht="12" x14ac:dyDescent="0.2">
      <c r="A16" s="4" t="s">
        <v>28</v>
      </c>
      <c r="B16" s="8" t="s">
        <v>29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s="12" customFormat="1" ht="12" x14ac:dyDescent="0.2">
      <c r="A17" s="10" t="s">
        <v>32</v>
      </c>
      <c r="B17" s="11" t="s">
        <v>33</v>
      </c>
      <c r="C17" s="28">
        <v>35000</v>
      </c>
      <c r="D17" s="28">
        <v>35000</v>
      </c>
      <c r="E17" s="27">
        <v>32000</v>
      </c>
      <c r="F17" s="28">
        <f>E17/C17*100</f>
        <v>91.428571428571431</v>
      </c>
      <c r="G17" s="28">
        <f>F17/D17*100</f>
        <v>0.26122448979591839</v>
      </c>
    </row>
    <row r="18" spans="1:7" s="3" customFormat="1" ht="12" x14ac:dyDescent="0.2">
      <c r="A18" s="7"/>
      <c r="B18" s="9" t="s">
        <v>30</v>
      </c>
      <c r="C18" s="23">
        <f>C6+C3+C17</f>
        <v>35000</v>
      </c>
      <c r="D18" s="23">
        <f>D6+D3+D17</f>
        <v>35000</v>
      </c>
      <c r="E18" s="23">
        <f>E6+E3+E17</f>
        <v>35000</v>
      </c>
      <c r="F18" s="23">
        <f>E18/C18*100</f>
        <v>100</v>
      </c>
      <c r="G18" s="23">
        <f>E18/D18*100</f>
        <v>100</v>
      </c>
    </row>
    <row r="19" spans="1:7" x14ac:dyDescent="0.25">
      <c r="D19" s="18"/>
    </row>
  </sheetData>
  <mergeCells count="1">
    <mergeCell ref="A1:G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п1.1</vt:lpstr>
      <vt:lpstr>п1.2</vt:lpstr>
      <vt:lpstr>п1.3</vt:lpstr>
      <vt:lpstr>п1.4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2018-06-13T14:30:21Z</dcterms:modified>
</cp:coreProperties>
</file>