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Республиканский" sheetId="4" r:id="rId1"/>
    <sheet name="Консолидированный" sheetId="11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Консолидированный!$A$1:$G$85</definedName>
    <definedName name="_xlnm.Print_Area" localSheetId="0">Республиканский!$A$1:$G$84</definedName>
  </definedNames>
  <calcPr calcId="144525"/>
</workbook>
</file>

<file path=xl/calcChain.xml><?xml version="1.0" encoding="utf-8"?>
<calcChain xmlns="http://schemas.openxmlformats.org/spreadsheetml/2006/main">
  <c r="F8" i="11" l="1"/>
  <c r="F18" i="11"/>
  <c r="F21" i="11"/>
  <c r="F27" i="11"/>
  <c r="F37" i="11"/>
  <c r="F42" i="11"/>
  <c r="F45" i="11"/>
  <c r="F54" i="11"/>
  <c r="F58" i="11"/>
  <c r="F65" i="11"/>
  <c r="F71" i="11"/>
  <c r="F76" i="11"/>
  <c r="F80" i="11"/>
  <c r="F82" i="11"/>
  <c r="C81" i="4"/>
  <c r="C79" i="4"/>
  <c r="C75" i="4"/>
  <c r="C70" i="4"/>
  <c r="C64" i="4"/>
  <c r="C57" i="4"/>
  <c r="C53" i="4"/>
  <c r="C44" i="4"/>
  <c r="C41" i="4"/>
  <c r="C36" i="4"/>
  <c r="C26" i="4"/>
  <c r="C21" i="4"/>
  <c r="C18" i="4"/>
  <c r="C8" i="4"/>
  <c r="D8" i="11"/>
  <c r="D7" i="11" s="1"/>
  <c r="D18" i="11"/>
  <c r="D21" i="11"/>
  <c r="D27" i="11"/>
  <c r="D37" i="11"/>
  <c r="D42" i="11"/>
  <c r="D45" i="11"/>
  <c r="D54" i="11"/>
  <c r="D58" i="11"/>
  <c r="D65" i="11"/>
  <c r="D71" i="11"/>
  <c r="D76" i="11"/>
  <c r="D80" i="11"/>
  <c r="D82" i="11"/>
  <c r="C8" i="11"/>
  <c r="C18" i="11"/>
  <c r="C21" i="11"/>
  <c r="C27" i="11"/>
  <c r="C37" i="11"/>
  <c r="C42" i="11"/>
  <c r="C45" i="11"/>
  <c r="C54" i="11"/>
  <c r="C58" i="11"/>
  <c r="C65" i="11"/>
  <c r="C71" i="11"/>
  <c r="C76" i="11"/>
  <c r="C80" i="11"/>
  <c r="C82" i="11"/>
  <c r="E9" i="11"/>
  <c r="E10" i="11"/>
  <c r="E11" i="11"/>
  <c r="E12" i="11"/>
  <c r="E13" i="11"/>
  <c r="E14" i="11"/>
  <c r="E15" i="11"/>
  <c r="E16" i="11"/>
  <c r="E17" i="11"/>
  <c r="E19" i="11"/>
  <c r="E20" i="11"/>
  <c r="C7" i="11" l="1"/>
  <c r="E18" i="11"/>
  <c r="E8" i="11"/>
  <c r="E21" i="11"/>
  <c r="G81" i="11"/>
  <c r="G79" i="11"/>
  <c r="G78" i="11"/>
  <c r="G77" i="11"/>
  <c r="G75" i="11"/>
  <c r="G74" i="11"/>
  <c r="G72" i="11"/>
  <c r="G70" i="11"/>
  <c r="G69" i="11"/>
  <c r="G68" i="11"/>
  <c r="G67" i="11"/>
  <c r="G66" i="11"/>
  <c r="G64" i="11"/>
  <c r="G62" i="11"/>
  <c r="G61" i="11"/>
  <c r="G60" i="11"/>
  <c r="G59" i="11"/>
  <c r="G57" i="11"/>
  <c r="G56" i="11"/>
  <c r="G55" i="11"/>
  <c r="G53" i="11"/>
  <c r="G52" i="11"/>
  <c r="G50" i="11"/>
  <c r="G49" i="11"/>
  <c r="G48" i="11"/>
  <c r="G47" i="11"/>
  <c r="G46" i="11"/>
  <c r="G44" i="11"/>
  <c r="G43" i="11"/>
  <c r="G41" i="11"/>
  <c r="G40" i="11"/>
  <c r="G39" i="11"/>
  <c r="G38" i="11"/>
  <c r="G36" i="11"/>
  <c r="G35" i="11"/>
  <c r="G34" i="11"/>
  <c r="G33" i="11"/>
  <c r="G32" i="11"/>
  <c r="G31" i="11"/>
  <c r="G30" i="11"/>
  <c r="G28" i="11"/>
  <c r="G26" i="11"/>
  <c r="G25" i="11"/>
  <c r="G24" i="11"/>
  <c r="G23" i="11"/>
  <c r="G22" i="11"/>
  <c r="G19" i="11"/>
  <c r="G17" i="11"/>
  <c r="G16" i="11"/>
  <c r="G15" i="11"/>
  <c r="G14" i="11"/>
  <c r="G13" i="11"/>
  <c r="G12" i="11"/>
  <c r="G11" i="11"/>
  <c r="G10" i="11"/>
  <c r="G9" i="11"/>
  <c r="E85" i="11"/>
  <c r="E84" i="11"/>
  <c r="E81" i="11"/>
  <c r="E79" i="11"/>
  <c r="E78" i="11"/>
  <c r="E77" i="11"/>
  <c r="E75" i="11"/>
  <c r="E74" i="11"/>
  <c r="E73" i="11"/>
  <c r="E72" i="11"/>
  <c r="E70" i="11"/>
  <c r="E69" i="11"/>
  <c r="E68" i="11"/>
  <c r="E67" i="11"/>
  <c r="E66" i="11"/>
  <c r="E64" i="11"/>
  <c r="E63" i="11"/>
  <c r="E62" i="11"/>
  <c r="E61" i="11"/>
  <c r="E60" i="11"/>
  <c r="E59" i="11"/>
  <c r="E57" i="11"/>
  <c r="E56" i="11"/>
  <c r="E55" i="11"/>
  <c r="E53" i="11"/>
  <c r="E52" i="11"/>
  <c r="E51" i="11"/>
  <c r="E50" i="11"/>
  <c r="E49" i="11"/>
  <c r="E48" i="11"/>
  <c r="E47" i="11"/>
  <c r="E46" i="11"/>
  <c r="E44" i="11"/>
  <c r="E43" i="11"/>
  <c r="E41" i="11"/>
  <c r="E40" i="11"/>
  <c r="E39" i="11"/>
  <c r="E38" i="11"/>
  <c r="E36" i="11"/>
  <c r="E35" i="11"/>
  <c r="E34" i="11"/>
  <c r="E33" i="11"/>
  <c r="E32" i="11"/>
  <c r="E31" i="11"/>
  <c r="E30" i="11"/>
  <c r="E29" i="11"/>
  <c r="E28" i="11"/>
  <c r="E26" i="11"/>
  <c r="E25" i="11"/>
  <c r="E24" i="11"/>
  <c r="E23" i="11"/>
  <c r="G21" i="11"/>
  <c r="E82" i="11"/>
  <c r="E80" i="11"/>
  <c r="E76" i="11"/>
  <c r="E71" i="11"/>
  <c r="G65" i="11"/>
  <c r="E58" i="11"/>
  <c r="E54" i="11"/>
  <c r="G45" i="11"/>
  <c r="G42" i="11"/>
  <c r="G37" i="11"/>
  <c r="G27" i="11"/>
  <c r="G18" i="11"/>
  <c r="G8" i="11"/>
  <c r="G84" i="4"/>
  <c r="G83" i="4"/>
  <c r="G82" i="4"/>
  <c r="G80" i="4"/>
  <c r="G78" i="4"/>
  <c r="G77" i="4"/>
  <c r="G74" i="4"/>
  <c r="G73" i="4"/>
  <c r="G71" i="4"/>
  <c r="G69" i="4"/>
  <c r="G68" i="4"/>
  <c r="G67" i="4"/>
  <c r="G66" i="4"/>
  <c r="G65" i="4"/>
  <c r="G63" i="4"/>
  <c r="G62" i="4"/>
  <c r="G60" i="4"/>
  <c r="G59" i="4"/>
  <c r="G58" i="4"/>
  <c r="G56" i="4"/>
  <c r="G54" i="4"/>
  <c r="G52" i="4"/>
  <c r="G51" i="4"/>
  <c r="G49" i="4"/>
  <c r="G48" i="4"/>
  <c r="G47" i="4"/>
  <c r="G46" i="4"/>
  <c r="G45" i="4"/>
  <c r="G43" i="4"/>
  <c r="G42" i="4"/>
  <c r="G40" i="4"/>
  <c r="G38" i="4"/>
  <c r="G37" i="4"/>
  <c r="G35" i="4"/>
  <c r="G34" i="4"/>
  <c r="G33" i="4"/>
  <c r="G31" i="4"/>
  <c r="G30" i="4"/>
  <c r="G29" i="4"/>
  <c r="G27" i="4"/>
  <c r="G25" i="4"/>
  <c r="G23" i="4"/>
  <c r="G22" i="4"/>
  <c r="G19" i="4"/>
  <c r="G17" i="4"/>
  <c r="G15" i="4"/>
  <c r="G14" i="4"/>
  <c r="G13" i="4"/>
  <c r="G12" i="4"/>
  <c r="G11" i="4"/>
  <c r="G10" i="4"/>
  <c r="G9" i="4"/>
  <c r="E84" i="4"/>
  <c r="E83" i="4"/>
  <c r="E82" i="4"/>
  <c r="F81" i="4"/>
  <c r="D81" i="4"/>
  <c r="E80" i="4"/>
  <c r="F79" i="4"/>
  <c r="D79" i="4"/>
  <c r="E78" i="4"/>
  <c r="E77" i="4"/>
  <c r="E76" i="4"/>
  <c r="F75" i="4"/>
  <c r="D75" i="4"/>
  <c r="E75" i="4" s="1"/>
  <c r="E74" i="4"/>
  <c r="E73" i="4"/>
  <c r="E72" i="4"/>
  <c r="E71" i="4"/>
  <c r="F70" i="4"/>
  <c r="D70" i="4"/>
  <c r="E70" i="4" s="1"/>
  <c r="E69" i="4"/>
  <c r="E68" i="4"/>
  <c r="E67" i="4"/>
  <c r="E66" i="4"/>
  <c r="E65" i="4"/>
  <c r="F64" i="4"/>
  <c r="D64" i="4"/>
  <c r="E63" i="4"/>
  <c r="E62" i="4"/>
  <c r="E60" i="4"/>
  <c r="E59" i="4"/>
  <c r="E58" i="4"/>
  <c r="F57" i="4"/>
  <c r="D57" i="4"/>
  <c r="E57" i="4" s="1"/>
  <c r="E56" i="4"/>
  <c r="E54" i="4"/>
  <c r="F53" i="4"/>
  <c r="D53" i="4"/>
  <c r="E52" i="4"/>
  <c r="E51" i="4"/>
  <c r="E50" i="4"/>
  <c r="E49" i="4"/>
  <c r="E48" i="4"/>
  <c r="E47" i="4"/>
  <c r="E46" i="4"/>
  <c r="E45" i="4"/>
  <c r="F44" i="4"/>
  <c r="D44" i="4"/>
  <c r="E43" i="4"/>
  <c r="E42" i="4"/>
  <c r="F41" i="4"/>
  <c r="D41" i="4"/>
  <c r="E41" i="4" s="1"/>
  <c r="E40" i="4"/>
  <c r="E39" i="4"/>
  <c r="E38" i="4"/>
  <c r="E37" i="4"/>
  <c r="F36" i="4"/>
  <c r="D36" i="4"/>
  <c r="E36" i="4" s="1"/>
  <c r="E35" i="4"/>
  <c r="E34" i="4"/>
  <c r="E33" i="4"/>
  <c r="E32" i="4"/>
  <c r="E31" i="4"/>
  <c r="E30" i="4"/>
  <c r="E29" i="4"/>
  <c r="E28" i="4"/>
  <c r="E27" i="4"/>
  <c r="F26" i="4"/>
  <c r="D26" i="4"/>
  <c r="E26" i="4" s="1"/>
  <c r="E25" i="4"/>
  <c r="E23" i="4"/>
  <c r="E22" i="4"/>
  <c r="F21" i="4"/>
  <c r="D21" i="4"/>
  <c r="E21" i="4" s="1"/>
  <c r="E20" i="4"/>
  <c r="E19" i="4"/>
  <c r="F18" i="4"/>
  <c r="D18" i="4"/>
  <c r="E17" i="4"/>
  <c r="E16" i="4"/>
  <c r="E15" i="4"/>
  <c r="E14" i="4"/>
  <c r="E13" i="4"/>
  <c r="E12" i="4"/>
  <c r="E11" i="4"/>
  <c r="E10" i="4"/>
  <c r="E9" i="4"/>
  <c r="F8" i="4"/>
  <c r="D8" i="4"/>
  <c r="G64" i="4" l="1"/>
  <c r="G53" i="4"/>
  <c r="E64" i="4"/>
  <c r="G71" i="11"/>
  <c r="E37" i="11"/>
  <c r="D7" i="4"/>
  <c r="E7" i="4" s="1"/>
  <c r="G21" i="4"/>
  <c r="G44" i="4"/>
  <c r="G81" i="4"/>
  <c r="G26" i="4"/>
  <c r="E44" i="4"/>
  <c r="G75" i="4"/>
  <c r="E81" i="4"/>
  <c r="F7" i="11"/>
  <c r="E27" i="11"/>
  <c r="E45" i="11"/>
  <c r="G80" i="11"/>
  <c r="E65" i="11"/>
  <c r="G54" i="11"/>
  <c r="G58" i="11"/>
  <c r="G76" i="11"/>
  <c r="E8" i="4"/>
  <c r="E18" i="4"/>
  <c r="G18" i="4"/>
  <c r="G41" i="4"/>
  <c r="G57" i="4"/>
  <c r="G70" i="4"/>
  <c r="G79" i="4"/>
  <c r="E42" i="11"/>
  <c r="F7" i="4"/>
  <c r="E79" i="4"/>
  <c r="G8" i="4"/>
  <c r="E53" i="4"/>
  <c r="G36" i="4"/>
  <c r="G7" i="4" l="1"/>
  <c r="E7" i="11"/>
  <c r="G7" i="11"/>
</calcChain>
</file>

<file path=xl/sharedStrings.xml><?xml version="1.0" encoding="utf-8"?>
<sst xmlns="http://schemas.openxmlformats.org/spreadsheetml/2006/main" count="338" uniqueCount="172">
  <si>
    <t>ИНФОРМАЦИЯ</t>
  </si>
  <si>
    <t>(по данным бухгалтерской отчетности)</t>
  </si>
  <si>
    <t xml:space="preserve"> </t>
  </si>
  <si>
    <t>Наименование показателей</t>
  </si>
  <si>
    <t xml:space="preserve"> тыс. рублей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</si>
  <si>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</si>
  <si>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</si>
  <si>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Расходы бюджета - всего</t>
  </si>
  <si>
    <t>ОБЩЕГОСУДАРСТВЕННЫЕ ВОПРОСЫ</t>
  </si>
  <si>
    <t>РзПр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</si>
  <si>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</si>
  <si>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</si>
  <si>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</si>
  <si>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</si>
  <si>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</si>
  <si>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</si>
  <si>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</si>
  <si>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</si>
  <si>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</si>
  <si>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</si>
  <si>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</si>
  <si>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</si>
  <si>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</si>
  <si>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</si>
  <si>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</si>
  <si>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</si>
  <si>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</si>
  <si>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</si>
  <si>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</si>
  <si>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</si>
  <si>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</si>
  <si>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</si>
  <si>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</si>
  <si>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</si>
  <si>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</si>
  <si>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</si>
  <si>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</si>
  <si>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</si>
  <si>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</si>
  <si>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</si>
  <si>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</si>
  <si>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</si>
  <si>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</si>
  <si>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</si>
  <si>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</si>
  <si>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</si>
  <si>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</si>
  <si>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</si>
  <si>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</si>
  <si>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</si>
  <si>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</si>
  <si>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</si>
  <si>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</si>
  <si>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</si>
  <si>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</si>
  <si>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</si>
  <si>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</si>
  <si>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</si>
  <si>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</si>
  <si>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</si>
  <si>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</si>
  <si>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</si>
  <si>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</si>
  <si>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</si>
  <si>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</si>
  <si>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</si>
  <si>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</si>
  <si>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</si>
  <si>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</si>
  <si>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</si>
  <si>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</si>
  <si>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</si>
  <si>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</si>
  <si>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</si>
  <si>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</si>
  <si>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</si>
  <si>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</si>
  <si>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</si>
  <si>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</si>
  <si>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</si>
  <si>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</si>
  <si>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</si>
  <si>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</si>
  <si>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</si>
  <si>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</si>
  <si>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</si>
  <si>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</si>
  <si>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 xml:space="preserve">об исполнении расходов консолидированного бюджета Карачаево-Черкесской Республики 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</si>
  <si>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</si>
  <si>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</si>
  <si>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</si>
  <si>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</si>
  <si>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</si>
  <si>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</si>
  <si>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</si>
  <si>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</si>
  <si>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</si>
  <si>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</si>
  <si>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</si>
  <si>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</si>
  <si>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</si>
  <si>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</si>
  <si>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</si>
  <si>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</si>
  <si>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</si>
  <si>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</si>
  <si>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</si>
  <si>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</si>
  <si>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</si>
  <si>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</si>
  <si>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</si>
  <si>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</si>
  <si>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</si>
  <si>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</si>
  <si>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</si>
  <si>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</si>
  <si>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</si>
  <si>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</si>
  <si>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</si>
  <si>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</si>
  <si>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</si>
  <si>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</si>
  <si>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</si>
  <si>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</si>
  <si>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</si>
  <si>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</si>
  <si>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</si>
  <si>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Начальное профессиональное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</si>
  <si>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</si>
  <si>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</si>
  <si>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</si>
  <si>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</si>
  <si>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</si>
  <si>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</si>
  <si>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</si>
  <si>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</si>
  <si>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</si>
  <si>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</si>
  <si>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</si>
  <si>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</si>
  <si>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</si>
  <si>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</si>
  <si>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</si>
  <si>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</si>
  <si>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</si>
  <si>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</si>
  <si>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</si>
  <si>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</si>
  <si>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</si>
  <si>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</si>
  <si>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</si>
  <si>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</si>
  <si>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</si>
  <si>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</si>
  <si>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</si>
  <si>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</si>
  <si>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</si>
  <si>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</si>
  <si>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</si>
  <si>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</si>
  <si>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</si>
  <si>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</si>
  <si>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</si>
  <si>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</si>
  <si>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 xml:space="preserve">  Скорая медицинская помощь</t>
  </si>
  <si>
    <t xml:space="preserve"> 0802</t>
  </si>
  <si>
    <t>План на 2018 год по состоянию на 01.07.2018 г. по Отчету об исполнении консолидированного бюджета по форме № 0503317</t>
  </si>
  <si>
    <t>по разделам и подразделам классификации расходов бюджетов за II квартал 2018 года</t>
  </si>
  <si>
    <t>Фактически исполнено за II квартал 2018 года</t>
  </si>
  <si>
    <t>% исполнение годового плана за II квартал 2018 г.</t>
  </si>
  <si>
    <t>Фактически исполнено за II квартал 2017 года</t>
  </si>
  <si>
    <t>План на 2018 год по Закону Карачаево-Черкесской Республики от 25.12.2017 № 85-РЗ  (уточнен.на 01.07.18)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</si>
</sst>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2">
      <alignment horizontal="left" wrapText="1" indent="2"/>
    </xf>
    <xf numFmtId="49" fontId="9" fillId="0" borderId="3">
      <alignment horizontal="center"/>
    </xf>
  </cellStyleXfs>
  <cellXfs count="32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10" fillId="0" borderId="2" xfId="2" applyNumberFormat="1" applyFont="1" applyProtection="1">
      <alignment horizontal="left" wrapText="1" indent="2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/>
    </xf>
    <xf numFmtId="49" fontId="10" fillId="0" borderId="1" xfId="3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 indent="2"/>
    </xf>
    <xf numFmtId="0" fontId="10" fillId="0" borderId="1" xfId="2" applyNumberFormat="1" applyFont="1" applyBorder="1" applyAlignment="1" applyProtection="1">
      <alignment horizontal="left" vertical="top" wrapText="1" indent="2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8" fillId="0" borderId="0" xfId="0" applyFont="1" applyAlignment="1"/>
  </cellXfs>
  <cellStyles count="4">
    <cellStyle name="xl103" xfId="3"/>
    <cellStyle name="xl9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4"/>
  <sheetViews>
    <sheetView zoomScale="75" zoomScaleNormal="75" zoomScaleSheetLayoutView="80" workbookViewId="0">
      <selection activeCell="F82" sqref="F82:F84"/>
    </sheetView>
  </sheetViews>
  <sheetFormatPr defaultColWidth="18.7109375" defaultRowHeight="15.75" x14ac:dyDescent="0.25"/>
  <cols>
    <col min="1" max="1" width="61.42578125" style="3" customWidth="1"/>
    <col min="2" max="2" width="10.140625" style="3" customWidth="1"/>
    <col min="3" max="4" width="14.7109375" style="4" customWidth="1"/>
    <col min="5" max="5" width="14.7109375" style="1" customWidth="1"/>
    <col min="6" max="6" width="14.5703125" style="1" customWidth="1"/>
    <col min="7" max="7" width="14.7109375" style="1" customWidth="1"/>
    <col min="8" max="253" width="9.140625" style="1" customWidth="1"/>
    <col min="254" max="254" width="89" style="1" customWidth="1"/>
    <col min="255" max="16384" width="18.7109375" style="1"/>
  </cols>
  <sheetData>
    <row r="1" spans="1:7" x14ac:dyDescent="0.25">
      <c r="A1" s="27" t="s">
        <v>0</v>
      </c>
      <c r="B1" s="27"/>
      <c r="C1" s="27"/>
      <c r="D1" s="27"/>
      <c r="E1" s="27"/>
      <c r="F1" s="28"/>
      <c r="G1" s="28"/>
    </row>
    <row r="2" spans="1:7" x14ac:dyDescent="0.25">
      <c r="A2" s="29" t="s">
        <v>6</v>
      </c>
      <c r="B2" s="29"/>
      <c r="C2" s="29"/>
      <c r="D2" s="29"/>
      <c r="E2" s="29"/>
      <c r="F2" s="28"/>
      <c r="G2" s="28"/>
    </row>
    <row r="3" spans="1:7" x14ac:dyDescent="0.25">
      <c r="A3" s="30" t="s">
        <v>167</v>
      </c>
      <c r="B3" s="30"/>
      <c r="C3" s="30"/>
      <c r="D3" s="30"/>
      <c r="E3" s="30"/>
      <c r="F3" s="28"/>
      <c r="G3" s="28"/>
    </row>
    <row r="4" spans="1:7" s="2" customFormat="1" ht="15.75" hidden="1" customHeight="1" x14ac:dyDescent="0.25">
      <c r="A4" s="26" t="s">
        <v>1</v>
      </c>
      <c r="B4" s="26"/>
      <c r="C4" s="26"/>
      <c r="D4" s="26"/>
    </row>
    <row r="5" spans="1:7" x14ac:dyDescent="0.25">
      <c r="A5" s="3" t="s">
        <v>2</v>
      </c>
      <c r="E5" s="4"/>
      <c r="G5" s="4" t="s">
        <v>4</v>
      </c>
    </row>
    <row r="6" spans="1:7" ht="138.75" customHeight="1" x14ac:dyDescent="0.25">
      <c r="A6" s="5" t="s">
        <v>3</v>
      </c>
      <c r="B6" s="7" t="s">
        <v>9</v>
      </c>
      <c r="C6" s="10" t="s">
        <v>171</v>
      </c>
      <c r="D6" s="6" t="s">
        <v>168</v>
      </c>
      <c r="E6" s="6" t="s">
        <v>169</v>
      </c>
      <c r="F6" s="6" t="s">
        <v>170</v>
      </c>
      <c r="G6" s="6" t="s">
        <v>5</v>
      </c>
    </row>
    <row r="7" spans="1:7" x14ac:dyDescent="0.25">
      <c r="A7" s="20" t="s">
        <v>7</v>
      </c>
      <c r="B7" s="8"/>
      <c r="C7" s="16">
        <v>24666049.300000001</v>
      </c>
      <c r="D7" s="16">
        <f t="shared" ref="D7" si="0">D8+D18+D21+D26+D36+D41+D44+D53+D57+D64+D70+D75+D79+D81</f>
        <v>12979281.969509998</v>
      </c>
      <c r="E7" s="16">
        <f t="shared" ref="E7:E70" si="1">D7/C7*100</f>
        <v>52.62002768116578</v>
      </c>
      <c r="F7" s="16">
        <f t="shared" ref="F7" si="2">F8+F18+F21+F26+F36+F41+F44+F53+F57+F64+F70+F75+F79+F81</f>
        <v>10715562.492899999</v>
      </c>
      <c r="G7" s="16">
        <f>D7/F7*100</f>
        <v>121.12553100324797</v>
      </c>
    </row>
    <row r="8" spans="1:7" s="9" customFormat="1" x14ac:dyDescent="0.25">
      <c r="A8" s="21" t="s">
        <v>8</v>
      </c>
      <c r="B8" s="18" t="s">
        <v>10</v>
      </c>
      <c r="C8" s="16">
        <f>SUM(C9:C17)</f>
        <v>1652842.9</v>
      </c>
      <c r="D8" s="16">
        <f>SUM(D9:D17)</f>
        <v>487793.97197000001</v>
      </c>
      <c r="E8" s="16">
        <f t="shared" si="1"/>
        <v>29.512422019660793</v>
      </c>
      <c r="F8" s="16">
        <f t="shared" ref="F8" si="3">SUM(F9:F17)</f>
        <v>414149.67330000002</v>
      </c>
      <c r="G8" s="16">
        <f t="shared" ref="G8:G71" si="4">D8/F8*100</f>
        <v>117.78204920052026</v>
      </c>
    </row>
    <row r="9" spans="1:7" ht="30" x14ac:dyDescent="0.25">
      <c r="A9" s="22" t="s">
        <v>88</v>
      </c>
      <c r="B9" s="19" t="s">
        <v>11</v>
      </c>
      <c r="C9" s="12">
        <v>1316.7</v>
      </c>
      <c r="D9" s="23">
        <v>505.90775000000002</v>
      </c>
      <c r="E9" s="17">
        <f t="shared" si="1"/>
        <v>38.422400698716494</v>
      </c>
      <c r="F9" s="23">
        <v>962.07365000000004</v>
      </c>
      <c r="G9" s="17">
        <f t="shared" si="4"/>
        <v>52.585137322906618</v>
      </c>
    </row>
    <row r="10" spans="1:7" ht="45" x14ac:dyDescent="0.25">
      <c r="A10" s="22" t="s">
        <v>89</v>
      </c>
      <c r="B10" s="19" t="s">
        <v>12</v>
      </c>
      <c r="C10" s="12">
        <v>105161.5</v>
      </c>
      <c r="D10" s="23">
        <v>50876.051530000004</v>
      </c>
      <c r="E10" s="17">
        <f t="shared" si="1"/>
        <v>48.37897094468984</v>
      </c>
      <c r="F10" s="23">
        <v>50633.841039999999</v>
      </c>
      <c r="G10" s="17">
        <f t="shared" si="4"/>
        <v>100.47835693485838</v>
      </c>
    </row>
    <row r="11" spans="1:7" ht="45" x14ac:dyDescent="0.25">
      <c r="A11" s="22" t="s">
        <v>90</v>
      </c>
      <c r="B11" s="19" t="s">
        <v>13</v>
      </c>
      <c r="C11" s="12">
        <v>154808.9</v>
      </c>
      <c r="D11" s="23">
        <v>73822.815790000008</v>
      </c>
      <c r="E11" s="17">
        <f t="shared" si="1"/>
        <v>47.686415826221882</v>
      </c>
      <c r="F11" s="23">
        <v>76081.667329999997</v>
      </c>
      <c r="G11" s="17">
        <f t="shared" si="4"/>
        <v>97.031017301181961</v>
      </c>
    </row>
    <row r="12" spans="1:7" x14ac:dyDescent="0.25">
      <c r="A12" s="22" t="s">
        <v>91</v>
      </c>
      <c r="B12" s="19" t="s">
        <v>14</v>
      </c>
      <c r="C12" s="12">
        <v>50971.1</v>
      </c>
      <c r="D12" s="23">
        <v>19907.724249999999</v>
      </c>
      <c r="E12" s="17">
        <f t="shared" si="1"/>
        <v>39.056885666583611</v>
      </c>
      <c r="F12" s="23">
        <v>18549.003850000001</v>
      </c>
      <c r="G12" s="17">
        <f t="shared" si="4"/>
        <v>107.32503163505463</v>
      </c>
    </row>
    <row r="13" spans="1:7" ht="45" x14ac:dyDescent="0.25">
      <c r="A13" s="22" t="s">
        <v>92</v>
      </c>
      <c r="B13" s="19" t="s">
        <v>15</v>
      </c>
      <c r="C13" s="12">
        <v>80893.3</v>
      </c>
      <c r="D13" s="23">
        <v>37482.426340000005</v>
      </c>
      <c r="E13" s="17">
        <f t="shared" si="1"/>
        <v>46.335637611520362</v>
      </c>
      <c r="F13" s="23">
        <v>31582.951519999999</v>
      </c>
      <c r="G13" s="17">
        <f t="shared" si="4"/>
        <v>118.67930176273786</v>
      </c>
    </row>
    <row r="14" spans="1:7" x14ac:dyDescent="0.25">
      <c r="A14" s="22" t="s">
        <v>93</v>
      </c>
      <c r="B14" s="19" t="s">
        <v>16</v>
      </c>
      <c r="C14" s="12">
        <v>29064.799999999999</v>
      </c>
      <c r="D14" s="23">
        <v>14197.9318</v>
      </c>
      <c r="E14" s="17">
        <f t="shared" si="1"/>
        <v>48.849232748892135</v>
      </c>
      <c r="F14" s="23">
        <v>11282.057339999999</v>
      </c>
      <c r="G14" s="17">
        <f t="shared" si="4"/>
        <v>125.84523701773706</v>
      </c>
    </row>
    <row r="15" spans="1:7" x14ac:dyDescent="0.25">
      <c r="A15" s="22" t="s">
        <v>94</v>
      </c>
      <c r="B15" s="19" t="s">
        <v>17</v>
      </c>
      <c r="C15" s="12">
        <v>28353.8</v>
      </c>
      <c r="D15" s="23">
        <v>19125.8158</v>
      </c>
      <c r="E15" s="17">
        <f t="shared" si="1"/>
        <v>67.454153587878878</v>
      </c>
      <c r="F15" s="23">
        <v>14228.4208</v>
      </c>
      <c r="G15" s="17">
        <f t="shared" si="4"/>
        <v>134.4198071510508</v>
      </c>
    </row>
    <row r="16" spans="1:7" x14ac:dyDescent="0.25">
      <c r="A16" s="22" t="s">
        <v>95</v>
      </c>
      <c r="B16" s="19" t="s">
        <v>18</v>
      </c>
      <c r="C16" s="12">
        <v>19190</v>
      </c>
      <c r="D16" s="23">
        <v>0</v>
      </c>
      <c r="E16" s="17">
        <f t="shared" si="1"/>
        <v>0</v>
      </c>
      <c r="F16" s="23">
        <v>0</v>
      </c>
      <c r="G16" s="17">
        <v>0</v>
      </c>
    </row>
    <row r="17" spans="1:7" x14ac:dyDescent="0.25">
      <c r="A17" s="22" t="s">
        <v>96</v>
      </c>
      <c r="B17" s="19" t="s">
        <v>19</v>
      </c>
      <c r="C17" s="12">
        <v>1183082.8</v>
      </c>
      <c r="D17" s="23">
        <v>271875.29871</v>
      </c>
      <c r="E17" s="17">
        <f t="shared" si="1"/>
        <v>22.980242693917958</v>
      </c>
      <c r="F17" s="23">
        <v>210829.65777000002</v>
      </c>
      <c r="G17" s="17">
        <f t="shared" si="4"/>
        <v>128.95495898712522</v>
      </c>
    </row>
    <row r="18" spans="1:7" s="9" customFormat="1" x14ac:dyDescent="0.25">
      <c r="A18" s="21" t="s">
        <v>97</v>
      </c>
      <c r="B18" s="18" t="s">
        <v>20</v>
      </c>
      <c r="C18" s="16">
        <f>SUM(C19:C20)</f>
        <v>10137</v>
      </c>
      <c r="D18" s="16">
        <f>SUM(D19:D20)</f>
        <v>5051.3999999999996</v>
      </c>
      <c r="E18" s="16">
        <f t="shared" si="1"/>
        <v>49.83131103876886</v>
      </c>
      <c r="F18" s="16">
        <f t="shared" ref="F18" si="5">SUM(F19:F20)</f>
        <v>4747.2</v>
      </c>
      <c r="G18" s="16">
        <f t="shared" si="4"/>
        <v>106.40798786653185</v>
      </c>
    </row>
    <row r="19" spans="1:7" x14ac:dyDescent="0.25">
      <c r="A19" s="22" t="s">
        <v>98</v>
      </c>
      <c r="B19" s="19" t="s">
        <v>21</v>
      </c>
      <c r="C19" s="12">
        <v>10094.299999999999</v>
      </c>
      <c r="D19" s="23">
        <v>5051.3999999999996</v>
      </c>
      <c r="E19" s="17">
        <f t="shared" si="1"/>
        <v>50.042102969002315</v>
      </c>
      <c r="F19" s="23">
        <v>4747.2</v>
      </c>
      <c r="G19" s="17">
        <f t="shared" si="4"/>
        <v>106.40798786653185</v>
      </c>
    </row>
    <row r="20" spans="1:7" x14ac:dyDescent="0.25">
      <c r="A20" s="22" t="s">
        <v>99</v>
      </c>
      <c r="B20" s="19" t="s">
        <v>22</v>
      </c>
      <c r="C20" s="12">
        <v>42.7</v>
      </c>
      <c r="D20" s="23">
        <v>0</v>
      </c>
      <c r="E20" s="17">
        <f t="shared" si="1"/>
        <v>0</v>
      </c>
      <c r="F20" s="23">
        <v>0</v>
      </c>
      <c r="G20" s="17">
        <v>0</v>
      </c>
    </row>
    <row r="21" spans="1:7" s="9" customFormat="1" ht="28.5" x14ac:dyDescent="0.25">
      <c r="A21" s="21" t="s">
        <v>100</v>
      </c>
      <c r="B21" s="18" t="s">
        <v>23</v>
      </c>
      <c r="C21" s="16">
        <f>SUM(C22:C25)</f>
        <v>177016.8</v>
      </c>
      <c r="D21" s="16">
        <f>SUM(D22:D25)</f>
        <v>48649.42942</v>
      </c>
      <c r="E21" s="16">
        <f t="shared" si="1"/>
        <v>27.482944793940462</v>
      </c>
      <c r="F21" s="16">
        <f t="shared" ref="F21" si="6">SUM(F22:F25)</f>
        <v>90864.682159999997</v>
      </c>
      <c r="G21" s="16">
        <f t="shared" si="4"/>
        <v>53.540526707984469</v>
      </c>
    </row>
    <row r="22" spans="1:7" x14ac:dyDescent="0.25">
      <c r="A22" s="22" t="s">
        <v>102</v>
      </c>
      <c r="B22" s="19" t="s">
        <v>25</v>
      </c>
      <c r="C22" s="12">
        <v>22151</v>
      </c>
      <c r="D22" s="23">
        <v>9108.0148100000006</v>
      </c>
      <c r="E22" s="17">
        <f t="shared" si="1"/>
        <v>41.117849352173721</v>
      </c>
      <c r="F22" s="23">
        <v>11341.61011</v>
      </c>
      <c r="G22" s="17">
        <f t="shared" si="4"/>
        <v>80.306188642205058</v>
      </c>
    </row>
    <row r="23" spans="1:7" ht="30" x14ac:dyDescent="0.25">
      <c r="A23" s="22" t="s">
        <v>103</v>
      </c>
      <c r="B23" s="19" t="s">
        <v>26</v>
      </c>
      <c r="C23" s="12">
        <v>54505.8</v>
      </c>
      <c r="D23" s="23">
        <v>25810.118999999999</v>
      </c>
      <c r="E23" s="17">
        <f t="shared" si="1"/>
        <v>47.35297711436214</v>
      </c>
      <c r="F23" s="23">
        <v>18886.967100000002</v>
      </c>
      <c r="G23" s="17">
        <f t="shared" si="4"/>
        <v>136.65571006368725</v>
      </c>
    </row>
    <row r="24" spans="1:7" x14ac:dyDescent="0.25">
      <c r="A24" s="22" t="s">
        <v>104</v>
      </c>
      <c r="B24" s="19" t="s">
        <v>27</v>
      </c>
      <c r="C24" s="17">
        <v>0</v>
      </c>
      <c r="D24" s="23">
        <v>0</v>
      </c>
      <c r="E24" s="17">
        <v>0</v>
      </c>
      <c r="F24" s="23">
        <v>0</v>
      </c>
      <c r="G24" s="17">
        <v>0</v>
      </c>
    </row>
    <row r="25" spans="1:7" ht="30" x14ac:dyDescent="0.25">
      <c r="A25" s="22" t="s">
        <v>105</v>
      </c>
      <c r="B25" s="19" t="s">
        <v>28</v>
      </c>
      <c r="C25" s="12">
        <v>100360</v>
      </c>
      <c r="D25" s="23">
        <v>13731.295609999999</v>
      </c>
      <c r="E25" s="17">
        <f t="shared" si="1"/>
        <v>13.682040265045833</v>
      </c>
      <c r="F25" s="23">
        <v>60636.104950000001</v>
      </c>
      <c r="G25" s="17">
        <f t="shared" si="4"/>
        <v>22.645411708622618</v>
      </c>
    </row>
    <row r="26" spans="1:7" x14ac:dyDescent="0.25">
      <c r="A26" s="21" t="s">
        <v>106</v>
      </c>
      <c r="B26" s="18" t="s">
        <v>29</v>
      </c>
      <c r="C26" s="13">
        <f>SUM(C27:C35)</f>
        <v>4500784.9000000004</v>
      </c>
      <c r="D26" s="13">
        <f>SUM(D27:D35)</f>
        <v>2410510.6071899999</v>
      </c>
      <c r="E26" s="13">
        <f t="shared" si="1"/>
        <v>53.557560753236608</v>
      </c>
      <c r="F26" s="13">
        <f t="shared" ref="F26" si="7">SUM(F27:F35)</f>
        <v>2053288.2875999999</v>
      </c>
      <c r="G26" s="13">
        <f t="shared" si="4"/>
        <v>117.39757255458471</v>
      </c>
    </row>
    <row r="27" spans="1:7" s="9" customFormat="1" x14ac:dyDescent="0.25">
      <c r="A27" s="22" t="s">
        <v>107</v>
      </c>
      <c r="B27" s="19" t="s">
        <v>30</v>
      </c>
      <c r="C27" s="12">
        <v>167735.20000000001</v>
      </c>
      <c r="D27" s="23">
        <v>57175.148850000005</v>
      </c>
      <c r="E27" s="17">
        <f t="shared" si="1"/>
        <v>34.086553597575225</v>
      </c>
      <c r="F27" s="23">
        <v>39601.798840000003</v>
      </c>
      <c r="G27" s="17">
        <f t="shared" si="4"/>
        <v>144.37513073837934</v>
      </c>
    </row>
    <row r="28" spans="1:7" x14ac:dyDescent="0.25">
      <c r="A28" s="22" t="s">
        <v>108</v>
      </c>
      <c r="B28" s="19" t="s">
        <v>31</v>
      </c>
      <c r="C28" s="12">
        <v>1000</v>
      </c>
      <c r="D28" s="23">
        <v>720.92100000000005</v>
      </c>
      <c r="E28" s="17">
        <f t="shared" si="1"/>
        <v>72.092100000000002</v>
      </c>
      <c r="F28" s="23">
        <v>0</v>
      </c>
      <c r="G28" s="17">
        <v>0</v>
      </c>
    </row>
    <row r="29" spans="1:7" x14ac:dyDescent="0.25">
      <c r="A29" s="22" t="s">
        <v>109</v>
      </c>
      <c r="B29" s="19" t="s">
        <v>32</v>
      </c>
      <c r="C29" s="12">
        <v>1023497.1</v>
      </c>
      <c r="D29" s="23">
        <v>501167.5024</v>
      </c>
      <c r="E29" s="17">
        <f t="shared" si="1"/>
        <v>48.966186850944673</v>
      </c>
      <c r="F29" s="23">
        <v>576719.14067999995</v>
      </c>
      <c r="G29" s="17">
        <f t="shared" si="4"/>
        <v>86.899751898139144</v>
      </c>
    </row>
    <row r="30" spans="1:7" x14ac:dyDescent="0.25">
      <c r="A30" s="22" t="s">
        <v>110</v>
      </c>
      <c r="B30" s="19" t="s">
        <v>33</v>
      </c>
      <c r="C30" s="12">
        <v>289008.90000000002</v>
      </c>
      <c r="D30" s="23">
        <v>97085.292950000003</v>
      </c>
      <c r="E30" s="17">
        <f t="shared" si="1"/>
        <v>33.592492463034873</v>
      </c>
      <c r="F30" s="23">
        <v>220916.84578</v>
      </c>
      <c r="G30" s="17">
        <f t="shared" si="4"/>
        <v>43.946532283320025</v>
      </c>
    </row>
    <row r="31" spans="1:7" x14ac:dyDescent="0.25">
      <c r="A31" s="22" t="s">
        <v>111</v>
      </c>
      <c r="B31" s="19" t="s">
        <v>34</v>
      </c>
      <c r="C31" s="12">
        <v>91014.1</v>
      </c>
      <c r="D31" s="23">
        <v>40839.969649999999</v>
      </c>
      <c r="E31" s="17">
        <f t="shared" si="1"/>
        <v>44.872134812078563</v>
      </c>
      <c r="F31" s="23">
        <v>33214.149590000001</v>
      </c>
      <c r="G31" s="17">
        <f t="shared" si="4"/>
        <v>122.9595523418006</v>
      </c>
    </row>
    <row r="32" spans="1:7" x14ac:dyDescent="0.25">
      <c r="A32" s="22" t="s">
        <v>112</v>
      </c>
      <c r="B32" s="19" t="s">
        <v>35</v>
      </c>
      <c r="C32" s="12">
        <v>138733.1</v>
      </c>
      <c r="D32" s="23">
        <v>14206.22911</v>
      </c>
      <c r="E32" s="17">
        <f t="shared" si="1"/>
        <v>10.239970929792531</v>
      </c>
      <c r="F32" s="23">
        <v>2055.5472500000001</v>
      </c>
      <c r="G32" s="17">
        <v>0</v>
      </c>
    </row>
    <row r="33" spans="1:7" x14ac:dyDescent="0.25">
      <c r="A33" s="22" t="s">
        <v>113</v>
      </c>
      <c r="B33" s="19" t="s">
        <v>36</v>
      </c>
      <c r="C33" s="12">
        <v>1747210.5</v>
      </c>
      <c r="D33" s="23">
        <v>738778.10382000008</v>
      </c>
      <c r="E33" s="17">
        <f t="shared" si="1"/>
        <v>42.283291213050752</v>
      </c>
      <c r="F33" s="23">
        <v>532048.71232000005</v>
      </c>
      <c r="G33" s="17">
        <f t="shared" si="4"/>
        <v>138.85535040552131</v>
      </c>
    </row>
    <row r="34" spans="1:7" x14ac:dyDescent="0.25">
      <c r="A34" s="22" t="s">
        <v>114</v>
      </c>
      <c r="B34" s="19" t="s">
        <v>37</v>
      </c>
      <c r="C34" s="12">
        <v>36117.4</v>
      </c>
      <c r="D34" s="23">
        <v>11963.21177</v>
      </c>
      <c r="E34" s="17">
        <f t="shared" si="1"/>
        <v>33.123125612585625</v>
      </c>
      <c r="F34" s="23">
        <v>15894.35794</v>
      </c>
      <c r="G34" s="17">
        <f t="shared" si="4"/>
        <v>75.267033844086185</v>
      </c>
    </row>
    <row r="35" spans="1:7" x14ac:dyDescent="0.25">
      <c r="A35" s="22" t="s">
        <v>115</v>
      </c>
      <c r="B35" s="19" t="s">
        <v>38</v>
      </c>
      <c r="C35" s="12">
        <v>1006468.6</v>
      </c>
      <c r="D35" s="23">
        <v>948574.22763999994</v>
      </c>
      <c r="E35" s="17">
        <f t="shared" si="1"/>
        <v>94.247771628444241</v>
      </c>
      <c r="F35" s="23">
        <v>632837.7352</v>
      </c>
      <c r="G35" s="17">
        <f t="shared" si="4"/>
        <v>149.89217217589209</v>
      </c>
    </row>
    <row r="36" spans="1:7" x14ac:dyDescent="0.25">
      <c r="A36" s="21" t="s">
        <v>116</v>
      </c>
      <c r="B36" s="18" t="s">
        <v>39</v>
      </c>
      <c r="C36" s="13">
        <f t="shared" ref="C36:D36" si="8">SUM(C37:C40)</f>
        <v>2130501.7000000002</v>
      </c>
      <c r="D36" s="13">
        <f t="shared" si="8"/>
        <v>1351713.6789800001</v>
      </c>
      <c r="E36" s="13">
        <f t="shared" si="1"/>
        <v>63.445792086436725</v>
      </c>
      <c r="F36" s="13">
        <f t="shared" ref="F36" si="9">SUM(F37:F40)</f>
        <v>589163.76301</v>
      </c>
      <c r="G36" s="13">
        <f t="shared" si="4"/>
        <v>229.42919504658286</v>
      </c>
    </row>
    <row r="37" spans="1:7" x14ac:dyDescent="0.25">
      <c r="A37" s="22" t="s">
        <v>117</v>
      </c>
      <c r="B37" s="19" t="s">
        <v>40</v>
      </c>
      <c r="C37" s="12">
        <v>1351625</v>
      </c>
      <c r="D37" s="23">
        <v>971159.09693</v>
      </c>
      <c r="E37" s="17">
        <f t="shared" si="1"/>
        <v>71.851223300101736</v>
      </c>
      <c r="F37" s="23">
        <v>51115.742850000002</v>
      </c>
      <c r="G37" s="17">
        <f t="shared" si="4"/>
        <v>1899.921712533617</v>
      </c>
    </row>
    <row r="38" spans="1:7" x14ac:dyDescent="0.25">
      <c r="A38" s="22" t="s">
        <v>118</v>
      </c>
      <c r="B38" s="19" t="s">
        <v>41</v>
      </c>
      <c r="C38" s="12">
        <v>616143.5</v>
      </c>
      <c r="D38" s="23">
        <v>355881.51660000003</v>
      </c>
      <c r="E38" s="17">
        <f t="shared" si="1"/>
        <v>57.75951813173392</v>
      </c>
      <c r="F38" s="23">
        <v>411035.06458000001</v>
      </c>
      <c r="G38" s="17">
        <f t="shared" si="4"/>
        <v>86.58179003867798</v>
      </c>
    </row>
    <row r="39" spans="1:7" x14ac:dyDescent="0.25">
      <c r="A39" s="22" t="s">
        <v>119</v>
      </c>
      <c r="B39" s="19" t="s">
        <v>42</v>
      </c>
      <c r="C39" s="12">
        <v>101520.7</v>
      </c>
      <c r="D39" s="23">
        <v>0</v>
      </c>
      <c r="E39" s="17">
        <f t="shared" si="1"/>
        <v>0</v>
      </c>
      <c r="F39" s="23">
        <v>100989.26315</v>
      </c>
      <c r="G39" s="17">
        <v>0</v>
      </c>
    </row>
    <row r="40" spans="1:7" ht="30" x14ac:dyDescent="0.25">
      <c r="A40" s="22" t="s">
        <v>120</v>
      </c>
      <c r="B40" s="19" t="s">
        <v>43</v>
      </c>
      <c r="C40" s="12">
        <v>61212.5</v>
      </c>
      <c r="D40" s="23">
        <v>24673.065449999998</v>
      </c>
      <c r="E40" s="17">
        <f t="shared" si="1"/>
        <v>40.307233734939757</v>
      </c>
      <c r="F40" s="23">
        <v>26023.692429999999</v>
      </c>
      <c r="G40" s="17">
        <f t="shared" si="4"/>
        <v>94.810010210376589</v>
      </c>
    </row>
    <row r="41" spans="1:7" x14ac:dyDescent="0.25">
      <c r="A41" s="21" t="s">
        <v>121</v>
      </c>
      <c r="B41" s="18" t="s">
        <v>44</v>
      </c>
      <c r="C41" s="13">
        <f t="shared" ref="C41:D41" si="10">SUM(C42:C43)</f>
        <v>82995.399999999994</v>
      </c>
      <c r="D41" s="13">
        <f t="shared" si="10"/>
        <v>47063.297740000002</v>
      </c>
      <c r="E41" s="13">
        <f t="shared" si="1"/>
        <v>56.705911098687402</v>
      </c>
      <c r="F41" s="13">
        <f t="shared" ref="F41" si="11">SUM(F42:F43)</f>
        <v>53436.292140000005</v>
      </c>
      <c r="G41" s="13">
        <f t="shared" si="4"/>
        <v>88.073659034382246</v>
      </c>
    </row>
    <row r="42" spans="1:7" s="9" customFormat="1" ht="30" x14ac:dyDescent="0.25">
      <c r="A42" s="22" t="s">
        <v>122</v>
      </c>
      <c r="B42" s="19" t="s">
        <v>45</v>
      </c>
      <c r="C42" s="12">
        <v>12252.2</v>
      </c>
      <c r="D42" s="23">
        <v>2357.1019999999999</v>
      </c>
      <c r="E42" s="17">
        <f t="shared" si="1"/>
        <v>19.238193957003638</v>
      </c>
      <c r="F42" s="23">
        <v>1955.1541100000002</v>
      </c>
      <c r="G42" s="17">
        <f t="shared" si="4"/>
        <v>120.55837378466292</v>
      </c>
    </row>
    <row r="43" spans="1:7" x14ac:dyDescent="0.25">
      <c r="A43" s="22" t="s">
        <v>123</v>
      </c>
      <c r="B43" s="19" t="s">
        <v>46</v>
      </c>
      <c r="C43" s="14">
        <v>70743.199999999997</v>
      </c>
      <c r="D43" s="23">
        <v>44706.195740000003</v>
      </c>
      <c r="E43" s="17">
        <f t="shared" si="1"/>
        <v>63.195043113684434</v>
      </c>
      <c r="F43" s="23">
        <v>51481.138030000002</v>
      </c>
      <c r="G43" s="17">
        <f t="shared" si="4"/>
        <v>86.839952360703478</v>
      </c>
    </row>
    <row r="44" spans="1:7" x14ac:dyDescent="0.25">
      <c r="A44" s="21" t="s">
        <v>124</v>
      </c>
      <c r="B44" s="18" t="s">
        <v>47</v>
      </c>
      <c r="C44" s="15">
        <f t="shared" ref="C44:D44" si="12">SUM(C45:C52)</f>
        <v>5772880.5999999996</v>
      </c>
      <c r="D44" s="15">
        <f t="shared" si="12"/>
        <v>3480512.8435499994</v>
      </c>
      <c r="E44" s="15">
        <f t="shared" si="1"/>
        <v>60.290747110723188</v>
      </c>
      <c r="F44" s="15">
        <f t="shared" ref="F44" si="13">SUM(F45:F52)</f>
        <v>2825806.3826399995</v>
      </c>
      <c r="G44" s="15">
        <f t="shared" si="4"/>
        <v>123.16883651095524</v>
      </c>
    </row>
    <row r="45" spans="1:7" s="9" customFormat="1" x14ac:dyDescent="0.25">
      <c r="A45" s="22" t="s">
        <v>125</v>
      </c>
      <c r="B45" s="19" t="s">
        <v>48</v>
      </c>
      <c r="C45" s="14">
        <v>1377817.1</v>
      </c>
      <c r="D45" s="23">
        <v>854035.94303999993</v>
      </c>
      <c r="E45" s="17">
        <f t="shared" si="1"/>
        <v>61.984710673136497</v>
      </c>
      <c r="F45" s="23">
        <v>587215.02038</v>
      </c>
      <c r="G45" s="17">
        <f t="shared" si="4"/>
        <v>145.43836812745937</v>
      </c>
    </row>
    <row r="46" spans="1:7" x14ac:dyDescent="0.25">
      <c r="A46" s="22" t="s">
        <v>126</v>
      </c>
      <c r="B46" s="19" t="s">
        <v>49</v>
      </c>
      <c r="C46" s="14">
        <v>3696830.5</v>
      </c>
      <c r="D46" s="23">
        <v>2223495.3351599998</v>
      </c>
      <c r="E46" s="17">
        <f t="shared" si="1"/>
        <v>60.145990874074414</v>
      </c>
      <c r="F46" s="23">
        <v>1841589.0725999998</v>
      </c>
      <c r="G46" s="17">
        <f t="shared" si="4"/>
        <v>120.73786537084604</v>
      </c>
    </row>
    <row r="47" spans="1:7" x14ac:dyDescent="0.25">
      <c r="A47" s="22" t="s">
        <v>127</v>
      </c>
      <c r="B47" s="19" t="s">
        <v>50</v>
      </c>
      <c r="C47" s="12">
        <v>71390</v>
      </c>
      <c r="D47" s="23">
        <v>36162.079270000002</v>
      </c>
      <c r="E47" s="17">
        <f t="shared" si="1"/>
        <v>50.654264280711594</v>
      </c>
      <c r="F47" s="23">
        <v>79640.385800000004</v>
      </c>
      <c r="G47" s="17">
        <f t="shared" si="4"/>
        <v>45.40671031003469</v>
      </c>
    </row>
    <row r="48" spans="1:7" x14ac:dyDescent="0.25">
      <c r="A48" s="22" t="s">
        <v>128</v>
      </c>
      <c r="B48" s="19" t="s">
        <v>51</v>
      </c>
      <c r="C48" s="12">
        <v>459341.8</v>
      </c>
      <c r="D48" s="23">
        <v>278348.23361</v>
      </c>
      <c r="E48" s="17">
        <f t="shared" si="1"/>
        <v>60.597192245513028</v>
      </c>
      <c r="F48" s="23">
        <v>240995.49408</v>
      </c>
      <c r="G48" s="17">
        <f t="shared" si="4"/>
        <v>115.49935183335856</v>
      </c>
    </row>
    <row r="49" spans="1:7" ht="30" x14ac:dyDescent="0.25">
      <c r="A49" s="22" t="s">
        <v>129</v>
      </c>
      <c r="B49" s="19" t="s">
        <v>52</v>
      </c>
      <c r="C49" s="12">
        <v>29737.200000000001</v>
      </c>
      <c r="D49" s="23">
        <v>16270.66625</v>
      </c>
      <c r="E49" s="17">
        <f t="shared" si="1"/>
        <v>54.714856307924073</v>
      </c>
      <c r="F49" s="23">
        <v>13578.962730000001</v>
      </c>
      <c r="G49" s="17">
        <f t="shared" si="4"/>
        <v>119.82260039681248</v>
      </c>
    </row>
    <row r="50" spans="1:7" x14ac:dyDescent="0.25">
      <c r="A50" s="22" t="s">
        <v>130</v>
      </c>
      <c r="B50" s="19" t="s">
        <v>53</v>
      </c>
      <c r="C50" s="12">
        <v>762.2</v>
      </c>
      <c r="D50" s="23">
        <v>0</v>
      </c>
      <c r="E50" s="17">
        <f t="shared" si="1"/>
        <v>0</v>
      </c>
      <c r="F50" s="23">
        <v>295.7</v>
      </c>
      <c r="G50" s="17">
        <v>0</v>
      </c>
    </row>
    <row r="51" spans="1:7" x14ac:dyDescent="0.25">
      <c r="A51" s="22" t="s">
        <v>131</v>
      </c>
      <c r="B51" s="19" t="s">
        <v>54</v>
      </c>
      <c r="C51" s="12">
        <v>19633.099999999999</v>
      </c>
      <c r="D51" s="23">
        <v>10789.0021</v>
      </c>
      <c r="E51" s="17">
        <f t="shared" si="1"/>
        <v>54.953125588928906</v>
      </c>
      <c r="F51" s="23">
        <v>7209.0834100000002</v>
      </c>
      <c r="G51" s="17">
        <f t="shared" si="4"/>
        <v>149.65844458165313</v>
      </c>
    </row>
    <row r="52" spans="1:7" x14ac:dyDescent="0.25">
      <c r="A52" s="22" t="s">
        <v>132</v>
      </c>
      <c r="B52" s="19" t="s">
        <v>55</v>
      </c>
      <c r="C52" s="12">
        <v>117368.7</v>
      </c>
      <c r="D52" s="23">
        <v>61411.58412</v>
      </c>
      <c r="E52" s="17">
        <f t="shared" si="1"/>
        <v>52.323646866668881</v>
      </c>
      <c r="F52" s="23">
        <v>55282.663639999999</v>
      </c>
      <c r="G52" s="17">
        <f t="shared" si="4"/>
        <v>111.08651442685805</v>
      </c>
    </row>
    <row r="53" spans="1:7" x14ac:dyDescent="0.25">
      <c r="A53" s="21" t="s">
        <v>133</v>
      </c>
      <c r="B53" s="18" t="s">
        <v>56</v>
      </c>
      <c r="C53" s="13">
        <f t="shared" ref="C53:D53" si="14">SUM(C54:C56)</f>
        <v>459438.89999999997</v>
      </c>
      <c r="D53" s="13">
        <f t="shared" si="14"/>
        <v>156876.59289</v>
      </c>
      <c r="E53" s="13">
        <f t="shared" si="1"/>
        <v>34.145256940585575</v>
      </c>
      <c r="F53" s="13">
        <f t="shared" ref="F53" si="15">SUM(F54:F56)</f>
        <v>176002.30437000003</v>
      </c>
      <c r="G53" s="13">
        <f t="shared" si="4"/>
        <v>89.133260755613136</v>
      </c>
    </row>
    <row r="54" spans="1:7" s="9" customFormat="1" x14ac:dyDescent="0.25">
      <c r="A54" s="22" t="s">
        <v>134</v>
      </c>
      <c r="B54" s="19" t="s">
        <v>57</v>
      </c>
      <c r="C54" s="12">
        <v>442275.3</v>
      </c>
      <c r="D54" s="23">
        <v>149854.41450000001</v>
      </c>
      <c r="E54" s="17">
        <f t="shared" si="1"/>
        <v>33.882609881221043</v>
      </c>
      <c r="F54" s="23">
        <v>170473.43761000002</v>
      </c>
      <c r="G54" s="17">
        <f t="shared" si="4"/>
        <v>87.904846996063341</v>
      </c>
    </row>
    <row r="55" spans="1:7" x14ac:dyDescent="0.25">
      <c r="A55" s="22" t="s">
        <v>135</v>
      </c>
      <c r="B55" s="19" t="s">
        <v>165</v>
      </c>
      <c r="C55" s="17">
        <v>0</v>
      </c>
      <c r="D55" s="23">
        <v>0</v>
      </c>
      <c r="E55" s="17">
        <v>0</v>
      </c>
      <c r="F55" s="23">
        <v>0</v>
      </c>
      <c r="G55" s="17">
        <v>0</v>
      </c>
    </row>
    <row r="56" spans="1:7" x14ac:dyDescent="0.25">
      <c r="A56" s="22" t="s">
        <v>136</v>
      </c>
      <c r="B56" s="19" t="s">
        <v>58</v>
      </c>
      <c r="C56" s="12">
        <v>17163.599999999999</v>
      </c>
      <c r="D56" s="23">
        <v>7022.17839</v>
      </c>
      <c r="E56" s="17">
        <f t="shared" si="1"/>
        <v>40.913202300216739</v>
      </c>
      <c r="F56" s="23">
        <v>5528.8667599999999</v>
      </c>
      <c r="G56" s="17">
        <f t="shared" si="4"/>
        <v>127.00936186062115</v>
      </c>
    </row>
    <row r="57" spans="1:7" x14ac:dyDescent="0.25">
      <c r="A57" s="21" t="s">
        <v>137</v>
      </c>
      <c r="B57" s="18" t="s">
        <v>59</v>
      </c>
      <c r="C57" s="13">
        <f t="shared" ref="C57:D57" si="16">SUM(C58:C63)</f>
        <v>1839740.4</v>
      </c>
      <c r="D57" s="13">
        <f t="shared" si="16"/>
        <v>1000717.01462</v>
      </c>
      <c r="E57" s="13">
        <f t="shared" si="1"/>
        <v>54.394468622855705</v>
      </c>
      <c r="F57" s="13">
        <f t="shared" ref="F57" si="17">SUM(F58:F63)</f>
        <v>873843.25659999996</v>
      </c>
      <c r="G57" s="13">
        <f t="shared" si="4"/>
        <v>114.51905213683835</v>
      </c>
    </row>
    <row r="58" spans="1:7" x14ac:dyDescent="0.25">
      <c r="A58" s="22" t="s">
        <v>138</v>
      </c>
      <c r="B58" s="19" t="s">
        <v>60</v>
      </c>
      <c r="C58" s="12">
        <v>337426</v>
      </c>
      <c r="D58" s="23">
        <v>161456.46030000001</v>
      </c>
      <c r="E58" s="17">
        <f t="shared" si="1"/>
        <v>47.849442633347763</v>
      </c>
      <c r="F58" s="23">
        <v>137707.87046000001</v>
      </c>
      <c r="G58" s="17">
        <f t="shared" si="4"/>
        <v>117.24563001422513</v>
      </c>
    </row>
    <row r="59" spans="1:7" x14ac:dyDescent="0.25">
      <c r="A59" s="22" t="s">
        <v>139</v>
      </c>
      <c r="B59" s="19" t="s">
        <v>61</v>
      </c>
      <c r="C59" s="12">
        <v>208822.7</v>
      </c>
      <c r="D59" s="23">
        <v>136248.77202</v>
      </c>
      <c r="E59" s="17">
        <f t="shared" si="1"/>
        <v>65.246149973159049</v>
      </c>
      <c r="F59" s="23">
        <v>108064.17109</v>
      </c>
      <c r="G59" s="17">
        <f t="shared" si="4"/>
        <v>126.08135577750998</v>
      </c>
    </row>
    <row r="60" spans="1:7" x14ac:dyDescent="0.25">
      <c r="A60" s="22" t="s">
        <v>140</v>
      </c>
      <c r="B60" s="19" t="s">
        <v>62</v>
      </c>
      <c r="C60" s="12">
        <v>2799.7</v>
      </c>
      <c r="D60" s="23">
        <v>1546.67822</v>
      </c>
      <c r="E60" s="17">
        <f t="shared" si="1"/>
        <v>55.244426902882459</v>
      </c>
      <c r="F60" s="23">
        <v>1233.3230000000001</v>
      </c>
      <c r="G60" s="17">
        <f t="shared" si="4"/>
        <v>125.40739287275109</v>
      </c>
    </row>
    <row r="61" spans="1:7" x14ac:dyDescent="0.25">
      <c r="A61" s="22" t="s">
        <v>164</v>
      </c>
      <c r="B61" s="19" t="s">
        <v>63</v>
      </c>
      <c r="C61" s="17">
        <v>0</v>
      </c>
      <c r="D61" s="23">
        <v>543</v>
      </c>
      <c r="E61" s="17">
        <v>0</v>
      </c>
      <c r="F61" s="24">
        <v>0</v>
      </c>
      <c r="G61" s="17">
        <v>0</v>
      </c>
    </row>
    <row r="62" spans="1:7" ht="30" x14ac:dyDescent="0.25">
      <c r="A62" s="22" t="s">
        <v>141</v>
      </c>
      <c r="B62" s="19" t="s">
        <v>64</v>
      </c>
      <c r="C62" s="12">
        <v>21662.6</v>
      </c>
      <c r="D62" s="23">
        <v>10684.473</v>
      </c>
      <c r="E62" s="17">
        <f t="shared" si="1"/>
        <v>49.322209707052714</v>
      </c>
      <c r="F62" s="23">
        <v>10018.709000000001</v>
      </c>
      <c r="G62" s="17">
        <f t="shared" si="4"/>
        <v>106.64520748132318</v>
      </c>
    </row>
    <row r="63" spans="1:7" x14ac:dyDescent="0.25">
      <c r="A63" s="22" t="s">
        <v>142</v>
      </c>
      <c r="B63" s="19" t="s">
        <v>65</v>
      </c>
      <c r="C63" s="12">
        <v>1269029.3999999999</v>
      </c>
      <c r="D63" s="23">
        <v>690237.63108000008</v>
      </c>
      <c r="E63" s="17">
        <f t="shared" si="1"/>
        <v>54.390988189871734</v>
      </c>
      <c r="F63" s="23">
        <v>616819.18304999999</v>
      </c>
      <c r="G63" s="17">
        <f t="shared" si="4"/>
        <v>111.9027504408936</v>
      </c>
    </row>
    <row r="64" spans="1:7" x14ac:dyDescent="0.25">
      <c r="A64" s="21" t="s">
        <v>143</v>
      </c>
      <c r="B64" s="18" t="s">
        <v>66</v>
      </c>
      <c r="C64" s="13">
        <f t="shared" ref="C64:D64" si="18">SUM(C65:C69)</f>
        <v>6030512.2999999998</v>
      </c>
      <c r="D64" s="13">
        <f t="shared" si="18"/>
        <v>3045144.3162400001</v>
      </c>
      <c r="E64" s="13">
        <f t="shared" si="1"/>
        <v>50.495615708138097</v>
      </c>
      <c r="F64" s="13">
        <f t="shared" ref="F64" si="19">SUM(F65:F69)</f>
        <v>2833464.6106900005</v>
      </c>
      <c r="G64" s="13">
        <f t="shared" si="4"/>
        <v>107.47070228974738</v>
      </c>
    </row>
    <row r="65" spans="1:7" s="9" customFormat="1" x14ac:dyDescent="0.25">
      <c r="A65" s="22" t="s">
        <v>144</v>
      </c>
      <c r="B65" s="19" t="s">
        <v>67</v>
      </c>
      <c r="C65" s="12">
        <v>101639.4</v>
      </c>
      <c r="D65" s="23">
        <v>47944.622539999997</v>
      </c>
      <c r="E65" s="17">
        <f t="shared" si="1"/>
        <v>47.171296308321381</v>
      </c>
      <c r="F65" s="23">
        <v>54131.398200000003</v>
      </c>
      <c r="G65" s="17">
        <f t="shared" si="4"/>
        <v>88.570818663981953</v>
      </c>
    </row>
    <row r="66" spans="1:7" x14ac:dyDescent="0.25">
      <c r="A66" s="22" t="s">
        <v>145</v>
      </c>
      <c r="B66" s="19" t="s">
        <v>68</v>
      </c>
      <c r="C66" s="12">
        <v>241288.4</v>
      </c>
      <c r="D66" s="23">
        <v>161418.78599999999</v>
      </c>
      <c r="E66" s="17">
        <f t="shared" si="1"/>
        <v>66.898693016324032</v>
      </c>
      <c r="F66" s="23">
        <v>134175.34675</v>
      </c>
      <c r="G66" s="17">
        <f t="shared" si="4"/>
        <v>120.30435539008583</v>
      </c>
    </row>
    <row r="67" spans="1:7" x14ac:dyDescent="0.25">
      <c r="A67" s="22" t="s">
        <v>146</v>
      </c>
      <c r="B67" s="19" t="s">
        <v>69</v>
      </c>
      <c r="C67" s="12">
        <v>4194524.2</v>
      </c>
      <c r="D67" s="23">
        <v>2110276.05277</v>
      </c>
      <c r="E67" s="17">
        <f t="shared" si="1"/>
        <v>50.31026052418531</v>
      </c>
      <c r="F67" s="23">
        <v>2177515.6145000001</v>
      </c>
      <c r="G67" s="17">
        <f t="shared" si="4"/>
        <v>96.912097379129946</v>
      </c>
    </row>
    <row r="68" spans="1:7" x14ac:dyDescent="0.25">
      <c r="A68" s="22" t="s">
        <v>147</v>
      </c>
      <c r="B68" s="19" t="s">
        <v>70</v>
      </c>
      <c r="C68" s="12">
        <v>1419362.3</v>
      </c>
      <c r="D68" s="23">
        <v>684769.41647000005</v>
      </c>
      <c r="E68" s="17">
        <f t="shared" si="1"/>
        <v>48.244864364088016</v>
      </c>
      <c r="F68" s="23">
        <v>416016.3357</v>
      </c>
      <c r="G68" s="17">
        <f t="shared" si="4"/>
        <v>164.60156914698771</v>
      </c>
    </row>
    <row r="69" spans="1:7" x14ac:dyDescent="0.25">
      <c r="A69" s="22" t="s">
        <v>148</v>
      </c>
      <c r="B69" s="19" t="s">
        <v>71</v>
      </c>
      <c r="C69" s="12">
        <v>73698</v>
      </c>
      <c r="D69" s="23">
        <v>40735.438459999998</v>
      </c>
      <c r="E69" s="17">
        <f t="shared" si="1"/>
        <v>55.273465304350175</v>
      </c>
      <c r="F69" s="23">
        <v>51625.915540000002</v>
      </c>
      <c r="G69" s="17">
        <f t="shared" si="4"/>
        <v>78.905018988840965</v>
      </c>
    </row>
    <row r="70" spans="1:7" x14ac:dyDescent="0.25">
      <c r="A70" s="21" t="s">
        <v>149</v>
      </c>
      <c r="B70" s="18" t="s">
        <v>72</v>
      </c>
      <c r="C70" s="13">
        <f t="shared" ref="C70:D70" si="20">SUM(C71:C74)</f>
        <v>310186.80000000005</v>
      </c>
      <c r="D70" s="13">
        <f t="shared" si="20"/>
        <v>144644.31779</v>
      </c>
      <c r="E70" s="13">
        <f t="shared" si="1"/>
        <v>46.631358197705374</v>
      </c>
      <c r="F70" s="13">
        <f t="shared" ref="F70" si="21">SUM(F71:F74)</f>
        <v>102206.03459</v>
      </c>
      <c r="G70" s="13">
        <f t="shared" si="4"/>
        <v>141.5222871822015</v>
      </c>
    </row>
    <row r="71" spans="1:7" s="9" customFormat="1" x14ac:dyDescent="0.25">
      <c r="A71" s="22" t="s">
        <v>150</v>
      </c>
      <c r="B71" s="19" t="s">
        <v>73</v>
      </c>
      <c r="C71" s="12">
        <v>103770.4</v>
      </c>
      <c r="D71" s="23">
        <v>51219.567940000001</v>
      </c>
      <c r="E71" s="17">
        <f t="shared" ref="E71:E84" si="22">D71/C71*100</f>
        <v>49.358553055591962</v>
      </c>
      <c r="F71" s="23">
        <v>11399.231240000001</v>
      </c>
      <c r="G71" s="17">
        <f t="shared" si="4"/>
        <v>449.32475586836154</v>
      </c>
    </row>
    <row r="72" spans="1:7" x14ac:dyDescent="0.25">
      <c r="A72" s="22" t="s">
        <v>151</v>
      </c>
      <c r="B72" s="19" t="s">
        <v>74</v>
      </c>
      <c r="C72" s="12">
        <v>81807.8</v>
      </c>
      <c r="D72" s="23">
        <v>28174.263159999999</v>
      </c>
      <c r="E72" s="17">
        <f t="shared" si="22"/>
        <v>34.439580528996011</v>
      </c>
      <c r="F72" s="23">
        <v>22023.869149999999</v>
      </c>
      <c r="G72" s="17">
        <v>0</v>
      </c>
    </row>
    <row r="73" spans="1:7" x14ac:dyDescent="0.25">
      <c r="A73" s="22" t="s">
        <v>152</v>
      </c>
      <c r="B73" s="19" t="s">
        <v>75</v>
      </c>
      <c r="C73" s="12">
        <v>78166.600000000006</v>
      </c>
      <c r="D73" s="23">
        <v>32238.277320000001</v>
      </c>
      <c r="E73" s="17">
        <f t="shared" si="22"/>
        <v>41.243033878920151</v>
      </c>
      <c r="F73" s="23">
        <v>36872.749990000004</v>
      </c>
      <c r="G73" s="17">
        <f t="shared" ref="G73:G84" si="23">D73/F73*100</f>
        <v>87.431171607062439</v>
      </c>
    </row>
    <row r="74" spans="1:7" x14ac:dyDescent="0.25">
      <c r="A74" s="22" t="s">
        <v>153</v>
      </c>
      <c r="B74" s="19" t="s">
        <v>76</v>
      </c>
      <c r="C74" s="12">
        <v>46442</v>
      </c>
      <c r="D74" s="23">
        <v>33012.209370000004</v>
      </c>
      <c r="E74" s="17">
        <f t="shared" si="22"/>
        <v>71.082660888850612</v>
      </c>
      <c r="F74" s="23">
        <v>31910.184209999999</v>
      </c>
      <c r="G74" s="17">
        <f t="shared" si="23"/>
        <v>103.45352177457707</v>
      </c>
    </row>
    <row r="75" spans="1:7" x14ac:dyDescent="0.25">
      <c r="A75" s="21" t="s">
        <v>154</v>
      </c>
      <c r="B75" s="18" t="s">
        <v>77</v>
      </c>
      <c r="C75" s="13">
        <f t="shared" ref="C75:D75" si="24">SUM(C76:C78)</f>
        <v>129103.80000000002</v>
      </c>
      <c r="D75" s="13">
        <f t="shared" si="24"/>
        <v>51116.643799999998</v>
      </c>
      <c r="E75" s="13">
        <f t="shared" si="22"/>
        <v>39.593446358666426</v>
      </c>
      <c r="F75" s="13">
        <f t="shared" ref="F75" si="25">SUM(F76:F78)</f>
        <v>21667.895020000004</v>
      </c>
      <c r="G75" s="13">
        <f t="shared" si="23"/>
        <v>235.90959690739717</v>
      </c>
    </row>
    <row r="76" spans="1:7" x14ac:dyDescent="0.25">
      <c r="A76" s="22" t="s">
        <v>155</v>
      </c>
      <c r="B76" s="19" t="s">
        <v>78</v>
      </c>
      <c r="C76" s="12">
        <v>63055.8</v>
      </c>
      <c r="D76" s="23">
        <v>26689.140289999999</v>
      </c>
      <c r="E76" s="17">
        <f t="shared" si="22"/>
        <v>42.3262258031775</v>
      </c>
      <c r="F76" s="23">
        <v>50</v>
      </c>
      <c r="G76" s="17">
        <v>0</v>
      </c>
    </row>
    <row r="77" spans="1:7" x14ac:dyDescent="0.25">
      <c r="A77" s="22" t="s">
        <v>156</v>
      </c>
      <c r="B77" s="19" t="s">
        <v>79</v>
      </c>
      <c r="C77" s="12">
        <v>45164.4</v>
      </c>
      <c r="D77" s="23">
        <v>20614.0383</v>
      </c>
      <c r="E77" s="17">
        <f t="shared" si="22"/>
        <v>45.642227728033582</v>
      </c>
      <c r="F77" s="23">
        <v>18280.310280000002</v>
      </c>
      <c r="G77" s="17">
        <f t="shared" si="23"/>
        <v>112.76634796813742</v>
      </c>
    </row>
    <row r="78" spans="1:7" x14ac:dyDescent="0.25">
      <c r="A78" s="22" t="s">
        <v>157</v>
      </c>
      <c r="B78" s="19" t="s">
        <v>80</v>
      </c>
      <c r="C78" s="12">
        <v>20883.599999999999</v>
      </c>
      <c r="D78" s="23">
        <v>3813.4652099999998</v>
      </c>
      <c r="E78" s="17">
        <f t="shared" si="22"/>
        <v>18.260573895305406</v>
      </c>
      <c r="F78" s="23">
        <v>3337.5847400000002</v>
      </c>
      <c r="G78" s="17">
        <f t="shared" si="23"/>
        <v>114.25822884125481</v>
      </c>
    </row>
    <row r="79" spans="1:7" ht="28.5" x14ac:dyDescent="0.25">
      <c r="A79" s="21" t="s">
        <v>158</v>
      </c>
      <c r="B79" s="18" t="s">
        <v>81</v>
      </c>
      <c r="C79" s="13">
        <f t="shared" ref="C79:D79" si="26">C80</f>
        <v>260910.3</v>
      </c>
      <c r="D79" s="13">
        <f t="shared" si="26"/>
        <v>93603.469319999989</v>
      </c>
      <c r="E79" s="13">
        <f t="shared" si="22"/>
        <v>35.875727911086678</v>
      </c>
      <c r="F79" s="13">
        <f t="shared" ref="F79" si="27">F80</f>
        <v>73245.95478</v>
      </c>
      <c r="G79" s="13">
        <f t="shared" si="23"/>
        <v>127.79336360778611</v>
      </c>
    </row>
    <row r="80" spans="1:7" s="9" customFormat="1" ht="30" x14ac:dyDescent="0.25">
      <c r="A80" s="22" t="s">
        <v>159</v>
      </c>
      <c r="B80" s="19" t="s">
        <v>82</v>
      </c>
      <c r="C80" s="12">
        <v>260910.3</v>
      </c>
      <c r="D80" s="23">
        <v>93603.469319999989</v>
      </c>
      <c r="E80" s="17">
        <f t="shared" si="22"/>
        <v>35.875727911086678</v>
      </c>
      <c r="F80" s="23">
        <v>73245.95478</v>
      </c>
      <c r="G80" s="17">
        <f t="shared" si="23"/>
        <v>127.79336360778611</v>
      </c>
    </row>
    <row r="81" spans="1:7" ht="57" x14ac:dyDescent="0.25">
      <c r="A81" s="21" t="s">
        <v>160</v>
      </c>
      <c r="B81" s="18" t="s">
        <v>83</v>
      </c>
      <c r="C81" s="13">
        <f t="shared" ref="C81:D81" si="28">SUM(C82:C84)</f>
        <v>1308847.3999999999</v>
      </c>
      <c r="D81" s="13">
        <f t="shared" si="28"/>
        <v>655884.38599999994</v>
      </c>
      <c r="E81" s="13">
        <f t="shared" si="22"/>
        <v>50.111600939880383</v>
      </c>
      <c r="F81" s="13">
        <f t="shared" ref="F81" si="29">SUM(F82:F84)</f>
        <v>603676.15599999996</v>
      </c>
      <c r="G81" s="13">
        <f t="shared" si="23"/>
        <v>108.64838365423199</v>
      </c>
    </row>
    <row r="82" spans="1:7" s="9" customFormat="1" ht="45" x14ac:dyDescent="0.25">
      <c r="A82" s="22" t="s">
        <v>161</v>
      </c>
      <c r="B82" s="19" t="s">
        <v>84</v>
      </c>
      <c r="C82" s="12">
        <v>741859.9</v>
      </c>
      <c r="D82" s="23">
        <v>383229.16</v>
      </c>
      <c r="E82" s="17">
        <f t="shared" si="22"/>
        <v>51.657888504284969</v>
      </c>
      <c r="F82" s="23">
        <v>329313.74</v>
      </c>
      <c r="G82" s="17">
        <f t="shared" si="23"/>
        <v>116.37205298509561</v>
      </c>
    </row>
    <row r="83" spans="1:7" x14ac:dyDescent="0.25">
      <c r="A83" s="22" t="s">
        <v>162</v>
      </c>
      <c r="B83" s="19" t="s">
        <v>85</v>
      </c>
      <c r="C83" s="12">
        <v>220095.1</v>
      </c>
      <c r="D83" s="23">
        <v>106787.71799999999</v>
      </c>
      <c r="E83" s="17">
        <f t="shared" si="22"/>
        <v>48.518898421636827</v>
      </c>
      <c r="F83" s="23">
        <v>99930.09</v>
      </c>
      <c r="G83" s="17">
        <f t="shared" si="23"/>
        <v>106.86242552168221</v>
      </c>
    </row>
    <row r="84" spans="1:7" x14ac:dyDescent="0.25">
      <c r="A84" s="22" t="s">
        <v>163</v>
      </c>
      <c r="B84" s="19" t="s">
        <v>86</v>
      </c>
      <c r="C84" s="12">
        <v>346892.4</v>
      </c>
      <c r="D84" s="23">
        <v>165867.508</v>
      </c>
      <c r="E84" s="17">
        <f t="shared" si="22"/>
        <v>47.815261447065424</v>
      </c>
      <c r="F84" s="23">
        <v>174432.326</v>
      </c>
      <c r="G84" s="17">
        <f t="shared" si="23"/>
        <v>95.0898906203888</v>
      </c>
    </row>
  </sheetData>
  <mergeCells count="4">
    <mergeCell ref="A4:D4"/>
    <mergeCell ref="A1:G1"/>
    <mergeCell ref="A2:G2"/>
    <mergeCell ref="A3:G3"/>
  </mergeCells>
  <phoneticPr fontId="7" type="noConversion"/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5"/>
  <sheetViews>
    <sheetView tabSelected="1" zoomScale="75" zoomScaleNormal="75" zoomScaleSheetLayoutView="80" workbookViewId="0">
      <selection activeCell="D7" sqref="D7"/>
    </sheetView>
  </sheetViews>
  <sheetFormatPr defaultColWidth="18.7109375" defaultRowHeight="15.75" x14ac:dyDescent="0.25"/>
  <cols>
    <col min="1" max="1" width="60.7109375" style="3" customWidth="1"/>
    <col min="2" max="2" width="9" style="3" customWidth="1"/>
    <col min="3" max="3" width="17.7109375" style="4" customWidth="1"/>
    <col min="4" max="4" width="15.7109375" style="4" customWidth="1"/>
    <col min="5" max="5" width="14.7109375" style="1" customWidth="1"/>
    <col min="6" max="6" width="15.85546875" style="1" customWidth="1"/>
    <col min="7" max="7" width="14.7109375" style="1" customWidth="1"/>
    <col min="8" max="253" width="9.140625" style="1" customWidth="1"/>
    <col min="254" max="254" width="89" style="1" customWidth="1"/>
    <col min="255" max="16384" width="18.7109375" style="1"/>
  </cols>
  <sheetData>
    <row r="1" spans="1:7" x14ac:dyDescent="0.25">
      <c r="A1" s="27" t="s">
        <v>0</v>
      </c>
      <c r="B1" s="27"/>
      <c r="C1" s="27"/>
      <c r="D1" s="27"/>
      <c r="E1" s="27"/>
      <c r="F1" s="28"/>
      <c r="G1" s="28"/>
    </row>
    <row r="2" spans="1:7" x14ac:dyDescent="0.25">
      <c r="A2" s="29" t="s">
        <v>87</v>
      </c>
      <c r="B2" s="29"/>
      <c r="C2" s="29"/>
      <c r="D2" s="29"/>
      <c r="E2" s="29"/>
      <c r="F2" s="28"/>
      <c r="G2" s="28"/>
    </row>
    <row r="3" spans="1:7" x14ac:dyDescent="0.25">
      <c r="A3" s="30" t="s">
        <v>167</v>
      </c>
      <c r="B3" s="30"/>
      <c r="C3" s="30"/>
      <c r="D3" s="30"/>
      <c r="E3" s="30"/>
      <c r="F3" s="31"/>
      <c r="G3" s="31"/>
    </row>
    <row r="4" spans="1:7" s="2" customFormat="1" ht="15.75" hidden="1" customHeight="1" x14ac:dyDescent="0.25">
      <c r="A4" s="26" t="s">
        <v>1</v>
      </c>
      <c r="B4" s="26"/>
      <c r="C4" s="26"/>
      <c r="D4" s="26"/>
    </row>
    <row r="5" spans="1:7" x14ac:dyDescent="0.25">
      <c r="A5" s="3" t="s">
        <v>2</v>
      </c>
      <c r="E5" s="4"/>
      <c r="G5" s="4" t="s">
        <v>4</v>
      </c>
    </row>
    <row r="6" spans="1:7" ht="128.25" customHeight="1" x14ac:dyDescent="0.25">
      <c r="A6" s="5" t="s">
        <v>3</v>
      </c>
      <c r="B6" s="7" t="s">
        <v>9</v>
      </c>
      <c r="C6" s="6" t="s">
        <v>166</v>
      </c>
      <c r="D6" s="6" t="s">
        <v>168</v>
      </c>
      <c r="E6" s="6" t="s">
        <v>169</v>
      </c>
      <c r="F6" s="6" t="s">
        <v>170</v>
      </c>
      <c r="G6" s="6" t="s">
        <v>5</v>
      </c>
    </row>
    <row r="7" spans="1:7" s="9" customFormat="1" x14ac:dyDescent="0.25">
      <c r="A7" s="20" t="s">
        <v>7</v>
      </c>
      <c r="B7" s="8"/>
      <c r="C7" s="16">
        <f>C8+C18+C21+C27+C37+C42+C45+C54+C58+C65+C71+C76+C80+C82</f>
        <v>27448007.230580002</v>
      </c>
      <c r="D7" s="16">
        <f>D8+D18+D21+D27+D37+D42+D45+D54+D58+D65+D71+D76+D80+D82</f>
        <v>13942328.990869997</v>
      </c>
      <c r="E7" s="16">
        <f>D7/C7*100</f>
        <v>50.795414303653921</v>
      </c>
      <c r="F7" s="16">
        <f>F8+F18+F21+F27+F37+F42+F45+F54+F58+F65+F71+F76+F80+F82</f>
        <v>11419266.2915</v>
      </c>
      <c r="G7" s="16">
        <f>D7/F7*100</f>
        <v>122.09478818484207</v>
      </c>
    </row>
    <row r="8" spans="1:7" s="9" customFormat="1" x14ac:dyDescent="0.25">
      <c r="A8" s="21" t="s">
        <v>8</v>
      </c>
      <c r="B8" s="18" t="s">
        <v>10</v>
      </c>
      <c r="C8" s="16">
        <f>SUM(C9:C17)</f>
        <v>2510189.1457400005</v>
      </c>
      <c r="D8" s="16">
        <f>SUM(D9:D17)</f>
        <v>818238.82484999998</v>
      </c>
      <c r="E8" s="16">
        <f t="shared" ref="E8:E71" si="0">D8/C8*100</f>
        <v>32.596699983290875</v>
      </c>
      <c r="F8" s="16">
        <f t="shared" ref="F8" si="1">SUM(F9:F17)</f>
        <v>737234.83954000007</v>
      </c>
      <c r="G8" s="16">
        <f t="shared" ref="G8:G71" si="2">D8/F8*100</f>
        <v>110.98754168489143</v>
      </c>
    </row>
    <row r="9" spans="1:7" ht="30" x14ac:dyDescent="0.25">
      <c r="A9" s="22" t="s">
        <v>88</v>
      </c>
      <c r="B9" s="19" t="s">
        <v>11</v>
      </c>
      <c r="C9" s="23">
        <v>21326.06769</v>
      </c>
      <c r="D9" s="23">
        <v>9425.0734400000001</v>
      </c>
      <c r="E9" s="17">
        <f t="shared" si="0"/>
        <v>44.195083580361647</v>
      </c>
      <c r="F9" s="23">
        <v>11275.87551</v>
      </c>
      <c r="G9" s="17">
        <f t="shared" si="2"/>
        <v>83.586178577808724</v>
      </c>
    </row>
    <row r="10" spans="1:7" ht="45" x14ac:dyDescent="0.25">
      <c r="A10" s="22" t="s">
        <v>89</v>
      </c>
      <c r="B10" s="19" t="s">
        <v>12</v>
      </c>
      <c r="C10" s="23">
        <v>136251.72399999999</v>
      </c>
      <c r="D10" s="23">
        <v>64292.183920000003</v>
      </c>
      <c r="E10" s="17">
        <f t="shared" si="0"/>
        <v>47.1863269194304</v>
      </c>
      <c r="F10" s="23">
        <v>64258.926520000001</v>
      </c>
      <c r="G10" s="17">
        <f t="shared" si="2"/>
        <v>100.0517552996931</v>
      </c>
    </row>
    <row r="11" spans="1:7" ht="45" x14ac:dyDescent="0.25">
      <c r="A11" s="22" t="s">
        <v>90</v>
      </c>
      <c r="B11" s="19" t="s">
        <v>13</v>
      </c>
      <c r="C11" s="23">
        <v>599753.80182000005</v>
      </c>
      <c r="D11" s="23">
        <v>282233.98057999997</v>
      </c>
      <c r="E11" s="17">
        <f t="shared" si="0"/>
        <v>47.05830621223889</v>
      </c>
      <c r="F11" s="23">
        <v>272135.93531999999</v>
      </c>
      <c r="G11" s="17">
        <f t="shared" si="2"/>
        <v>103.71066219098401</v>
      </c>
    </row>
    <row r="12" spans="1:7" x14ac:dyDescent="0.25">
      <c r="A12" s="22" t="s">
        <v>91</v>
      </c>
      <c r="B12" s="19" t="s">
        <v>14</v>
      </c>
      <c r="C12" s="23">
        <v>50971.1</v>
      </c>
      <c r="D12" s="23">
        <v>19907.724249999999</v>
      </c>
      <c r="E12" s="17">
        <f t="shared" si="0"/>
        <v>39.056885666583611</v>
      </c>
      <c r="F12" s="23">
        <v>18549.003850000001</v>
      </c>
      <c r="G12" s="17">
        <f t="shared" si="2"/>
        <v>107.32503163505463</v>
      </c>
    </row>
    <row r="13" spans="1:7" ht="45" x14ac:dyDescent="0.25">
      <c r="A13" s="22" t="s">
        <v>92</v>
      </c>
      <c r="B13" s="19" t="s">
        <v>15</v>
      </c>
      <c r="C13" s="23">
        <v>178836.57978999999</v>
      </c>
      <c r="D13" s="23">
        <v>78019.261740000002</v>
      </c>
      <c r="E13" s="17">
        <f t="shared" si="0"/>
        <v>43.626008634035955</v>
      </c>
      <c r="F13" s="23">
        <v>73653.891560000004</v>
      </c>
      <c r="G13" s="17">
        <f t="shared" si="2"/>
        <v>105.92686969763692</v>
      </c>
    </row>
    <row r="14" spans="1:7" x14ac:dyDescent="0.25">
      <c r="A14" s="22" t="s">
        <v>93</v>
      </c>
      <c r="B14" s="19" t="s">
        <v>16</v>
      </c>
      <c r="C14" s="23">
        <v>32858.495909999998</v>
      </c>
      <c r="D14" s="23">
        <v>14901.131800000001</v>
      </c>
      <c r="E14" s="17">
        <f t="shared" si="0"/>
        <v>45.349403213143006</v>
      </c>
      <c r="F14" s="23">
        <v>13244.28534</v>
      </c>
      <c r="G14" s="17">
        <f t="shared" si="2"/>
        <v>112.50989704213063</v>
      </c>
    </row>
    <row r="15" spans="1:7" x14ac:dyDescent="0.25">
      <c r="A15" s="22" t="s">
        <v>94</v>
      </c>
      <c r="B15" s="19" t="s">
        <v>17</v>
      </c>
      <c r="C15" s="23">
        <v>28353.8</v>
      </c>
      <c r="D15" s="23">
        <v>19125.8158</v>
      </c>
      <c r="E15" s="17">
        <f t="shared" si="0"/>
        <v>67.454153587878878</v>
      </c>
      <c r="F15" s="23">
        <v>14228.4208</v>
      </c>
      <c r="G15" s="17">
        <f t="shared" si="2"/>
        <v>134.4198071510508</v>
      </c>
    </row>
    <row r="16" spans="1:7" x14ac:dyDescent="0.25">
      <c r="A16" s="22" t="s">
        <v>95</v>
      </c>
      <c r="B16" s="19" t="s">
        <v>18</v>
      </c>
      <c r="C16" s="23">
        <v>15847.50909</v>
      </c>
      <c r="D16" s="23">
        <v>0</v>
      </c>
      <c r="E16" s="17">
        <f t="shared" si="0"/>
        <v>0</v>
      </c>
      <c r="F16" s="23">
        <v>10</v>
      </c>
      <c r="G16" s="17">
        <f t="shared" si="2"/>
        <v>0</v>
      </c>
    </row>
    <row r="17" spans="1:7" x14ac:dyDescent="0.25">
      <c r="A17" s="22" t="s">
        <v>96</v>
      </c>
      <c r="B17" s="19" t="s">
        <v>19</v>
      </c>
      <c r="C17" s="23">
        <v>1445990.0674400001</v>
      </c>
      <c r="D17" s="23">
        <v>330333.65331999998</v>
      </c>
      <c r="E17" s="17">
        <f t="shared" si="0"/>
        <v>22.844807911082476</v>
      </c>
      <c r="F17" s="23">
        <v>269878.50063999998</v>
      </c>
      <c r="G17" s="17">
        <f t="shared" si="2"/>
        <v>122.40087763072434</v>
      </c>
    </row>
    <row r="18" spans="1:7" s="9" customFormat="1" x14ac:dyDescent="0.25">
      <c r="A18" s="21" t="s">
        <v>97</v>
      </c>
      <c r="B18" s="18" t="s">
        <v>20</v>
      </c>
      <c r="C18" s="16">
        <f>SUM(C19:C20)</f>
        <v>10144.050000000001</v>
      </c>
      <c r="D18" s="16">
        <f>SUM(D19:D20)</f>
        <v>4640.9596200000005</v>
      </c>
      <c r="E18" s="16">
        <f t="shared" si="0"/>
        <v>45.750559391958831</v>
      </c>
      <c r="F18" s="16">
        <f t="shared" ref="F18" si="3">SUM(F19:F20)</f>
        <v>4130.9397300000001</v>
      </c>
      <c r="G18" s="16">
        <f t="shared" si="2"/>
        <v>112.34634062308145</v>
      </c>
    </row>
    <row r="19" spans="1:7" x14ac:dyDescent="0.25">
      <c r="A19" s="22" t="s">
        <v>98</v>
      </c>
      <c r="B19" s="19" t="s">
        <v>21</v>
      </c>
      <c r="C19" s="23">
        <v>10101.35</v>
      </c>
      <c r="D19" s="23">
        <v>4640.9596200000005</v>
      </c>
      <c r="E19" s="17">
        <f t="shared" si="0"/>
        <v>45.943954223940366</v>
      </c>
      <c r="F19" s="23">
        <v>4130.9397300000001</v>
      </c>
      <c r="G19" s="17">
        <f t="shared" si="2"/>
        <v>112.34634062308145</v>
      </c>
    </row>
    <row r="20" spans="1:7" x14ac:dyDescent="0.25">
      <c r="A20" s="22" t="s">
        <v>99</v>
      </c>
      <c r="B20" s="19" t="s">
        <v>22</v>
      </c>
      <c r="C20" s="23">
        <v>42.7</v>
      </c>
      <c r="D20" s="23">
        <v>0</v>
      </c>
      <c r="E20" s="17">
        <f t="shared" si="0"/>
        <v>0</v>
      </c>
      <c r="F20" s="23">
        <v>0</v>
      </c>
      <c r="G20" s="17">
        <v>0</v>
      </c>
    </row>
    <row r="21" spans="1:7" s="9" customFormat="1" ht="28.5" x14ac:dyDescent="0.25">
      <c r="A21" s="21" t="s">
        <v>100</v>
      </c>
      <c r="B21" s="18" t="s">
        <v>23</v>
      </c>
      <c r="C21" s="16">
        <f t="shared" ref="C21:D21" si="4">SUM(C22:C26)</f>
        <v>208316.853</v>
      </c>
      <c r="D21" s="16">
        <f t="shared" si="4"/>
        <v>65101.787530000009</v>
      </c>
      <c r="E21" s="16">
        <f t="shared" si="0"/>
        <v>31.25133016962387</v>
      </c>
      <c r="F21" s="16">
        <f t="shared" ref="F21" si="5">SUM(F22:F26)</f>
        <v>105858.37828999999</v>
      </c>
      <c r="G21" s="16">
        <f t="shared" si="2"/>
        <v>61.49894659414965</v>
      </c>
    </row>
    <row r="22" spans="1:7" x14ac:dyDescent="0.25">
      <c r="A22" s="11" t="s">
        <v>101</v>
      </c>
      <c r="B22" s="19" t="s">
        <v>24</v>
      </c>
      <c r="C22" s="17">
        <v>0</v>
      </c>
      <c r="D22" s="17">
        <v>0</v>
      </c>
      <c r="E22" s="17">
        <v>0</v>
      </c>
      <c r="F22" s="23">
        <v>0</v>
      </c>
      <c r="G22" s="17" t="e">
        <f t="shared" si="2"/>
        <v>#DIV/0!</v>
      </c>
    </row>
    <row r="23" spans="1:7" x14ac:dyDescent="0.25">
      <c r="A23" s="22" t="s">
        <v>102</v>
      </c>
      <c r="B23" s="19" t="s">
        <v>25</v>
      </c>
      <c r="C23" s="23">
        <v>22151</v>
      </c>
      <c r="D23" s="23">
        <v>9108.0148100000006</v>
      </c>
      <c r="E23" s="17">
        <f t="shared" si="0"/>
        <v>41.117849352173721</v>
      </c>
      <c r="F23" s="23">
        <v>11341.61011</v>
      </c>
      <c r="G23" s="17">
        <f t="shared" si="2"/>
        <v>80.306188642205058</v>
      </c>
    </row>
    <row r="24" spans="1:7" ht="30" x14ac:dyDescent="0.25">
      <c r="A24" s="22" t="s">
        <v>103</v>
      </c>
      <c r="B24" s="19" t="s">
        <v>26</v>
      </c>
      <c r="C24" s="23">
        <v>84686.176000000007</v>
      </c>
      <c r="D24" s="23">
        <v>41893.840630000006</v>
      </c>
      <c r="E24" s="17">
        <f t="shared" si="0"/>
        <v>49.469515107164604</v>
      </c>
      <c r="F24" s="23">
        <v>33746.325229999995</v>
      </c>
      <c r="G24" s="17">
        <f t="shared" si="2"/>
        <v>124.14341515548777</v>
      </c>
    </row>
    <row r="25" spans="1:7" x14ac:dyDescent="0.25">
      <c r="A25" s="22" t="s">
        <v>104</v>
      </c>
      <c r="B25" s="19" t="s">
        <v>27</v>
      </c>
      <c r="C25" s="23">
        <v>261</v>
      </c>
      <c r="D25" s="23">
        <v>14.12</v>
      </c>
      <c r="E25" s="17">
        <f t="shared" si="0"/>
        <v>5.4099616858237543</v>
      </c>
      <c r="F25" s="23">
        <v>99.518000000000001</v>
      </c>
      <c r="G25" s="17">
        <f t="shared" si="2"/>
        <v>14.188388030306074</v>
      </c>
    </row>
    <row r="26" spans="1:7" ht="30" x14ac:dyDescent="0.25">
      <c r="A26" s="22" t="s">
        <v>105</v>
      </c>
      <c r="B26" s="19" t="s">
        <v>28</v>
      </c>
      <c r="C26" s="23">
        <v>101218.677</v>
      </c>
      <c r="D26" s="23">
        <v>14085.812089999999</v>
      </c>
      <c r="E26" s="17">
        <f t="shared" si="0"/>
        <v>13.916218337846878</v>
      </c>
      <c r="F26" s="23">
        <v>60670.924950000001</v>
      </c>
      <c r="G26" s="17">
        <f t="shared" si="2"/>
        <v>23.216741959362526</v>
      </c>
    </row>
    <row r="27" spans="1:7" s="9" customFormat="1" x14ac:dyDescent="0.25">
      <c r="A27" s="21" t="s">
        <v>106</v>
      </c>
      <c r="B27" s="18" t="s">
        <v>29</v>
      </c>
      <c r="C27" s="13">
        <f>SUM(C28:C36)</f>
        <v>4836768.8638200006</v>
      </c>
      <c r="D27" s="13">
        <f>SUM(D28:D36)</f>
        <v>2561480.9325200003</v>
      </c>
      <c r="E27" s="13">
        <f t="shared" si="0"/>
        <v>52.958514343746934</v>
      </c>
      <c r="F27" s="13">
        <f t="shared" ref="F27" si="6">SUM(F28:F36)</f>
        <v>2167629.4122200003</v>
      </c>
      <c r="G27" s="13">
        <f t="shared" si="2"/>
        <v>118.16968888130341</v>
      </c>
    </row>
    <row r="28" spans="1:7" x14ac:dyDescent="0.25">
      <c r="A28" s="22" t="s">
        <v>107</v>
      </c>
      <c r="B28" s="19" t="s">
        <v>30</v>
      </c>
      <c r="C28" s="23">
        <v>168402.80034000002</v>
      </c>
      <c r="D28" s="23">
        <v>56183.783590000006</v>
      </c>
      <c r="E28" s="17">
        <f t="shared" si="0"/>
        <v>33.362737125847488</v>
      </c>
      <c r="F28" s="23">
        <v>38834.334579999995</v>
      </c>
      <c r="G28" s="17">
        <f t="shared" si="2"/>
        <v>144.67554085228261</v>
      </c>
    </row>
    <row r="29" spans="1:7" x14ac:dyDescent="0.25">
      <c r="A29" s="22" t="s">
        <v>108</v>
      </c>
      <c r="B29" s="19" t="s">
        <v>31</v>
      </c>
      <c r="C29" s="23">
        <v>1000</v>
      </c>
      <c r="D29" s="23">
        <v>720.92100000000005</v>
      </c>
      <c r="E29" s="17">
        <f t="shared" si="0"/>
        <v>72.092100000000002</v>
      </c>
      <c r="F29" s="23">
        <v>0</v>
      </c>
      <c r="G29" s="17">
        <v>270.5</v>
      </c>
    </row>
    <row r="30" spans="1:7" x14ac:dyDescent="0.25">
      <c r="A30" s="22" t="s">
        <v>109</v>
      </c>
      <c r="B30" s="19" t="s">
        <v>32</v>
      </c>
      <c r="C30" s="23">
        <v>996717.14887000003</v>
      </c>
      <c r="D30" s="23">
        <v>505805.65339999995</v>
      </c>
      <c r="E30" s="17">
        <f t="shared" si="0"/>
        <v>50.747160713893891</v>
      </c>
      <c r="F30" s="23">
        <v>580580.56146</v>
      </c>
      <c r="G30" s="17">
        <f t="shared" si="2"/>
        <v>87.120666273779165</v>
      </c>
    </row>
    <row r="31" spans="1:7" x14ac:dyDescent="0.25">
      <c r="A31" s="22" t="s">
        <v>110</v>
      </c>
      <c r="B31" s="19" t="s">
        <v>33</v>
      </c>
      <c r="C31" s="23">
        <v>299092.42379000003</v>
      </c>
      <c r="D31" s="23">
        <v>97987.789950000006</v>
      </c>
      <c r="E31" s="17">
        <f t="shared" si="0"/>
        <v>32.761709142722914</v>
      </c>
      <c r="F31" s="23">
        <v>220916.84578</v>
      </c>
      <c r="G31" s="17">
        <f t="shared" si="2"/>
        <v>44.355055678995676</v>
      </c>
    </row>
    <row r="32" spans="1:7" x14ac:dyDescent="0.25">
      <c r="A32" s="22" t="s">
        <v>111</v>
      </c>
      <c r="B32" s="19" t="s">
        <v>34</v>
      </c>
      <c r="C32" s="23">
        <v>113614.07640999999</v>
      </c>
      <c r="D32" s="23">
        <v>40839.969649999999</v>
      </c>
      <c r="E32" s="17">
        <f t="shared" si="0"/>
        <v>35.946223338224819</v>
      </c>
      <c r="F32" s="23">
        <v>33214.149590000001</v>
      </c>
      <c r="G32" s="17">
        <f t="shared" si="2"/>
        <v>122.9595523418006</v>
      </c>
    </row>
    <row r="33" spans="1:7" x14ac:dyDescent="0.25">
      <c r="A33" s="22" t="s">
        <v>112</v>
      </c>
      <c r="B33" s="19" t="s">
        <v>35</v>
      </c>
      <c r="C33" s="23">
        <v>166973.55590000001</v>
      </c>
      <c r="D33" s="23">
        <v>32242.313109999999</v>
      </c>
      <c r="E33" s="17">
        <f t="shared" si="0"/>
        <v>19.309831988790986</v>
      </c>
      <c r="F33" s="23">
        <v>12129.565470000001</v>
      </c>
      <c r="G33" s="17">
        <f t="shared" si="2"/>
        <v>265.81589579399827</v>
      </c>
    </row>
    <row r="34" spans="1:7" x14ac:dyDescent="0.25">
      <c r="A34" s="22" t="s">
        <v>113</v>
      </c>
      <c r="B34" s="19" t="s">
        <v>36</v>
      </c>
      <c r="C34" s="23">
        <v>2020662.8134000001</v>
      </c>
      <c r="D34" s="23">
        <v>856514.72007000004</v>
      </c>
      <c r="E34" s="17">
        <f t="shared" si="0"/>
        <v>42.387810296207434</v>
      </c>
      <c r="F34" s="23">
        <v>622708.71838999994</v>
      </c>
      <c r="G34" s="17">
        <f t="shared" si="2"/>
        <v>137.54660803280555</v>
      </c>
    </row>
    <row r="35" spans="1:7" x14ac:dyDescent="0.25">
      <c r="A35" s="22" t="s">
        <v>114</v>
      </c>
      <c r="B35" s="19" t="s">
        <v>37</v>
      </c>
      <c r="C35" s="23">
        <v>41350.400000000001</v>
      </c>
      <c r="D35" s="23">
        <v>14555.84404</v>
      </c>
      <c r="E35" s="17">
        <f t="shared" si="0"/>
        <v>35.20121701362018</v>
      </c>
      <c r="F35" s="23">
        <v>18532.5072</v>
      </c>
      <c r="G35" s="17">
        <f t="shared" si="2"/>
        <v>78.54222789671978</v>
      </c>
    </row>
    <row r="36" spans="1:7" x14ac:dyDescent="0.25">
      <c r="A36" s="22" t="s">
        <v>115</v>
      </c>
      <c r="B36" s="19" t="s">
        <v>38</v>
      </c>
      <c r="C36" s="23">
        <v>1028955.64511</v>
      </c>
      <c r="D36" s="23">
        <v>956629.93771000009</v>
      </c>
      <c r="E36" s="17">
        <f t="shared" si="0"/>
        <v>92.970959657617897</v>
      </c>
      <c r="F36" s="23">
        <v>640712.72975000006</v>
      </c>
      <c r="G36" s="17">
        <f t="shared" si="2"/>
        <v>149.30715331397707</v>
      </c>
    </row>
    <row r="37" spans="1:7" s="9" customFormat="1" x14ac:dyDescent="0.25">
      <c r="A37" s="21" t="s">
        <v>116</v>
      </c>
      <c r="B37" s="18" t="s">
        <v>39</v>
      </c>
      <c r="C37" s="13">
        <f t="shared" ref="C37:D37" si="7">SUM(C38:C41)</f>
        <v>2557912.0926199993</v>
      </c>
      <c r="D37" s="13">
        <f t="shared" si="7"/>
        <v>1562398.1950800002</v>
      </c>
      <c r="E37" s="13">
        <f t="shared" si="0"/>
        <v>61.080996473169591</v>
      </c>
      <c r="F37" s="13">
        <f t="shared" ref="F37" si="8">SUM(F38:F41)</f>
        <v>643081.38328000007</v>
      </c>
      <c r="G37" s="13">
        <f t="shared" si="2"/>
        <v>242.95497206140175</v>
      </c>
    </row>
    <row r="38" spans="1:7" x14ac:dyDescent="0.25">
      <c r="A38" s="22" t="s">
        <v>117</v>
      </c>
      <c r="B38" s="19" t="s">
        <v>40</v>
      </c>
      <c r="C38" s="23">
        <v>1358010.7413499998</v>
      </c>
      <c r="D38" s="23">
        <v>974685.44166999997</v>
      </c>
      <c r="E38" s="17">
        <f t="shared" si="0"/>
        <v>71.773028886433124</v>
      </c>
      <c r="F38" s="23">
        <v>53775.386729999998</v>
      </c>
      <c r="G38" s="17">
        <f t="shared" si="2"/>
        <v>1812.5121936617265</v>
      </c>
    </row>
    <row r="39" spans="1:7" x14ac:dyDescent="0.25">
      <c r="A39" s="22" t="s">
        <v>118</v>
      </c>
      <c r="B39" s="19" t="s">
        <v>41</v>
      </c>
      <c r="C39" s="23">
        <v>680852.13677999994</v>
      </c>
      <c r="D39" s="23">
        <v>376057.86257999996</v>
      </c>
      <c r="E39" s="17">
        <f t="shared" si="0"/>
        <v>55.233411524345918</v>
      </c>
      <c r="F39" s="23">
        <v>420828.65117999999</v>
      </c>
      <c r="G39" s="17">
        <f t="shared" si="2"/>
        <v>89.361278402869402</v>
      </c>
    </row>
    <row r="40" spans="1:7" x14ac:dyDescent="0.25">
      <c r="A40" s="22" t="s">
        <v>119</v>
      </c>
      <c r="B40" s="19" t="s">
        <v>42</v>
      </c>
      <c r="C40" s="23">
        <v>457339.20449000003</v>
      </c>
      <c r="D40" s="23">
        <v>186981.82537999999</v>
      </c>
      <c r="E40" s="17">
        <f t="shared" si="0"/>
        <v>40.884713915683662</v>
      </c>
      <c r="F40" s="23">
        <v>146146.95188000001</v>
      </c>
      <c r="G40" s="17">
        <f t="shared" si="2"/>
        <v>127.94096830259529</v>
      </c>
    </row>
    <row r="41" spans="1:7" ht="30" x14ac:dyDescent="0.25">
      <c r="A41" s="22" t="s">
        <v>120</v>
      </c>
      <c r="B41" s="19" t="s">
        <v>43</v>
      </c>
      <c r="C41" s="23">
        <v>61710.01</v>
      </c>
      <c r="D41" s="23">
        <v>24673.065449999998</v>
      </c>
      <c r="E41" s="17">
        <f t="shared" si="0"/>
        <v>39.982274269603906</v>
      </c>
      <c r="F41" s="23">
        <v>22330.393489999999</v>
      </c>
      <c r="G41" s="17">
        <f t="shared" si="2"/>
        <v>110.49095691506329</v>
      </c>
    </row>
    <row r="42" spans="1:7" s="9" customFormat="1" x14ac:dyDescent="0.25">
      <c r="A42" s="21" t="s">
        <v>121</v>
      </c>
      <c r="B42" s="18" t="s">
        <v>44</v>
      </c>
      <c r="C42" s="13">
        <f t="shared" ref="C42:D42" si="9">SUM(C43:C44)</f>
        <v>83255.571530000001</v>
      </c>
      <c r="D42" s="13">
        <f t="shared" si="9"/>
        <v>47323.458740000002</v>
      </c>
      <c r="E42" s="13">
        <f t="shared" si="0"/>
        <v>56.841191370535057</v>
      </c>
      <c r="F42" s="13">
        <f t="shared" ref="F42" si="10">SUM(F43:F44)</f>
        <v>11652.028979999999</v>
      </c>
      <c r="G42" s="13">
        <f t="shared" si="2"/>
        <v>406.13921250305714</v>
      </c>
    </row>
    <row r="43" spans="1:7" ht="30" x14ac:dyDescent="0.25">
      <c r="A43" s="22" t="s">
        <v>122</v>
      </c>
      <c r="B43" s="19" t="s">
        <v>45</v>
      </c>
      <c r="C43" s="23">
        <v>12252.183529999998</v>
      </c>
      <c r="D43" s="23">
        <v>2357.1019999999999</v>
      </c>
      <c r="E43" s="17">
        <f t="shared" si="0"/>
        <v>19.238219817949464</v>
      </c>
      <c r="F43" s="23">
        <v>2276.1541099999999</v>
      </c>
      <c r="G43" s="17">
        <f t="shared" si="2"/>
        <v>103.55634487332669</v>
      </c>
    </row>
    <row r="44" spans="1:7" x14ac:dyDescent="0.25">
      <c r="A44" s="22" t="s">
        <v>123</v>
      </c>
      <c r="B44" s="19" t="s">
        <v>46</v>
      </c>
      <c r="C44" s="23">
        <v>71003.388000000006</v>
      </c>
      <c r="D44" s="23">
        <v>44966.356740000003</v>
      </c>
      <c r="E44" s="17">
        <f t="shared" si="0"/>
        <v>63.329874822311297</v>
      </c>
      <c r="F44" s="23">
        <v>9375.8748699999996</v>
      </c>
      <c r="G44" s="17">
        <f t="shared" si="2"/>
        <v>479.59638288133431</v>
      </c>
    </row>
    <row r="45" spans="1:7" s="9" customFormat="1" x14ac:dyDescent="0.25">
      <c r="A45" s="21" t="s">
        <v>124</v>
      </c>
      <c r="B45" s="18" t="s">
        <v>47</v>
      </c>
      <c r="C45" s="15">
        <f t="shared" ref="C45:D45" si="11">SUM(C46:C53)</f>
        <v>7369069.8501800001</v>
      </c>
      <c r="D45" s="15">
        <f t="shared" si="11"/>
        <v>4143982.5070799994</v>
      </c>
      <c r="E45" s="15">
        <f t="shared" si="0"/>
        <v>56.234811059346612</v>
      </c>
      <c r="F45" s="15">
        <f t="shared" ref="F45" si="12">SUM(F46:F53)</f>
        <v>3444644.88429</v>
      </c>
      <c r="G45" s="15">
        <f t="shared" si="2"/>
        <v>120.30216891092229</v>
      </c>
    </row>
    <row r="46" spans="1:7" x14ac:dyDescent="0.25">
      <c r="A46" s="22" t="s">
        <v>125</v>
      </c>
      <c r="B46" s="19" t="s">
        <v>48</v>
      </c>
      <c r="C46" s="23">
        <v>2038637.483</v>
      </c>
      <c r="D46" s="23">
        <v>1065451.4731300001</v>
      </c>
      <c r="E46" s="17">
        <f t="shared" si="0"/>
        <v>52.262919818491341</v>
      </c>
      <c r="F46" s="23">
        <v>757503.60592999996</v>
      </c>
      <c r="G46" s="17">
        <f t="shared" si="2"/>
        <v>140.65299026820173</v>
      </c>
    </row>
    <row r="47" spans="1:7" x14ac:dyDescent="0.25">
      <c r="A47" s="22" t="s">
        <v>126</v>
      </c>
      <c r="B47" s="19" t="s">
        <v>49</v>
      </c>
      <c r="C47" s="23">
        <v>4024212.62402</v>
      </c>
      <c r="D47" s="23">
        <v>2351157.7668499998</v>
      </c>
      <c r="E47" s="17">
        <f t="shared" si="0"/>
        <v>58.425286795639117</v>
      </c>
      <c r="F47" s="23">
        <v>2001307.46187</v>
      </c>
      <c r="G47" s="17">
        <f t="shared" si="2"/>
        <v>117.48108732144054</v>
      </c>
    </row>
    <row r="48" spans="1:7" x14ac:dyDescent="0.25">
      <c r="A48" s="22" t="s">
        <v>127</v>
      </c>
      <c r="B48" s="19" t="s">
        <v>50</v>
      </c>
      <c r="C48" s="23">
        <v>570644.0466900001</v>
      </c>
      <c r="D48" s="23">
        <v>313869.40737999999</v>
      </c>
      <c r="E48" s="17">
        <f t="shared" si="0"/>
        <v>55.002660450168193</v>
      </c>
      <c r="F48" s="23">
        <v>322351.98957999999</v>
      </c>
      <c r="G48" s="17">
        <f t="shared" si="2"/>
        <v>97.368534250074845</v>
      </c>
    </row>
    <row r="49" spans="1:7" x14ac:dyDescent="0.25">
      <c r="A49" s="22" t="s">
        <v>128</v>
      </c>
      <c r="B49" s="19" t="s">
        <v>51</v>
      </c>
      <c r="C49" s="23">
        <v>459436.76</v>
      </c>
      <c r="D49" s="23">
        <v>278348.23361</v>
      </c>
      <c r="E49" s="17">
        <f t="shared" si="0"/>
        <v>60.584667541622053</v>
      </c>
      <c r="F49" s="23">
        <v>240995.49408</v>
      </c>
      <c r="G49" s="17">
        <f t="shared" si="2"/>
        <v>115.49935183335856</v>
      </c>
    </row>
    <row r="50" spans="1:7" ht="30" x14ac:dyDescent="0.25">
      <c r="A50" s="22" t="s">
        <v>129</v>
      </c>
      <c r="B50" s="19" t="s">
        <v>52</v>
      </c>
      <c r="C50" s="23">
        <v>29737.200000000001</v>
      </c>
      <c r="D50" s="23">
        <v>16270.66625</v>
      </c>
      <c r="E50" s="17">
        <f t="shared" si="0"/>
        <v>54.714856307924073</v>
      </c>
      <c r="F50" s="23">
        <v>13578.962730000001</v>
      </c>
      <c r="G50" s="17">
        <f t="shared" si="2"/>
        <v>119.82260039681248</v>
      </c>
    </row>
    <row r="51" spans="1:7" x14ac:dyDescent="0.25">
      <c r="A51" s="22" t="s">
        <v>130</v>
      </c>
      <c r="B51" s="19" t="s">
        <v>53</v>
      </c>
      <c r="C51" s="23">
        <v>762.2</v>
      </c>
      <c r="D51" s="23">
        <v>0</v>
      </c>
      <c r="E51" s="17">
        <f t="shared" si="0"/>
        <v>0</v>
      </c>
      <c r="F51" s="23">
        <v>295.7</v>
      </c>
      <c r="G51" s="17">
        <v>0</v>
      </c>
    </row>
    <row r="52" spans="1:7" x14ac:dyDescent="0.25">
      <c r="A52" s="22" t="s">
        <v>131</v>
      </c>
      <c r="B52" s="19" t="s">
        <v>54</v>
      </c>
      <c r="C52" s="23">
        <v>31909.72</v>
      </c>
      <c r="D52" s="23">
        <v>14370.256100000001</v>
      </c>
      <c r="E52" s="17">
        <f t="shared" si="0"/>
        <v>45.034102774953837</v>
      </c>
      <c r="F52" s="23">
        <v>14352.900160000001</v>
      </c>
      <c r="G52" s="17">
        <f t="shared" si="2"/>
        <v>100.12092287834879</v>
      </c>
    </row>
    <row r="53" spans="1:7" x14ac:dyDescent="0.25">
      <c r="A53" s="22" t="s">
        <v>132</v>
      </c>
      <c r="B53" s="19" t="s">
        <v>55</v>
      </c>
      <c r="C53" s="23">
        <v>213729.81646999999</v>
      </c>
      <c r="D53" s="23">
        <v>104514.70376</v>
      </c>
      <c r="E53" s="17">
        <f t="shared" si="0"/>
        <v>48.900385302426969</v>
      </c>
      <c r="F53" s="23">
        <v>94258.769939999998</v>
      </c>
      <c r="G53" s="17">
        <f t="shared" si="2"/>
        <v>110.88061495660125</v>
      </c>
    </row>
    <row r="54" spans="1:7" s="9" customFormat="1" x14ac:dyDescent="0.25">
      <c r="A54" s="21" t="s">
        <v>133</v>
      </c>
      <c r="B54" s="18" t="s">
        <v>56</v>
      </c>
      <c r="C54" s="13">
        <f t="shared" ref="C54:D54" si="13">SUM(C55:C57)</f>
        <v>831929.61033000005</v>
      </c>
      <c r="D54" s="13">
        <f t="shared" si="13"/>
        <v>339542.69514999999</v>
      </c>
      <c r="E54" s="13">
        <f t="shared" si="0"/>
        <v>40.813873064971709</v>
      </c>
      <c r="F54" s="13">
        <f t="shared" ref="F54" si="14">SUM(F55:F57)</f>
        <v>296940.57365999999</v>
      </c>
      <c r="G54" s="13">
        <f t="shared" si="2"/>
        <v>114.34701932608908</v>
      </c>
    </row>
    <row r="55" spans="1:7" x14ac:dyDescent="0.25">
      <c r="A55" s="22" t="s">
        <v>134</v>
      </c>
      <c r="B55" s="19" t="s">
        <v>57</v>
      </c>
      <c r="C55" s="23">
        <v>795889.68963000004</v>
      </c>
      <c r="D55" s="23">
        <v>322374.85886000004</v>
      </c>
      <c r="E55" s="17">
        <f t="shared" si="0"/>
        <v>40.504967341625999</v>
      </c>
      <c r="F55" s="23">
        <v>282116.02222000004</v>
      </c>
      <c r="G55" s="17">
        <f t="shared" si="2"/>
        <v>114.27031202382589</v>
      </c>
    </row>
    <row r="56" spans="1:7" x14ac:dyDescent="0.25">
      <c r="A56" s="22" t="s">
        <v>135</v>
      </c>
      <c r="B56" s="19" t="s">
        <v>165</v>
      </c>
      <c r="C56" s="23">
        <v>2434</v>
      </c>
      <c r="D56" s="23">
        <v>1381.11976</v>
      </c>
      <c r="E56" s="17">
        <f t="shared" si="0"/>
        <v>56.742800328677077</v>
      </c>
      <c r="F56" s="23">
        <v>1161.63654</v>
      </c>
      <c r="G56" s="17">
        <f t="shared" si="2"/>
        <v>118.8943109520298</v>
      </c>
    </row>
    <row r="57" spans="1:7" x14ac:dyDescent="0.25">
      <c r="A57" s="22" t="s">
        <v>136</v>
      </c>
      <c r="B57" s="19" t="s">
        <v>58</v>
      </c>
      <c r="C57" s="23">
        <v>33605.920700000002</v>
      </c>
      <c r="D57" s="23">
        <v>15786.71653</v>
      </c>
      <c r="E57" s="17">
        <f t="shared" si="0"/>
        <v>46.975997684836521</v>
      </c>
      <c r="F57" s="23">
        <v>13662.9149</v>
      </c>
      <c r="G57" s="17">
        <f t="shared" si="2"/>
        <v>115.54427913475476</v>
      </c>
    </row>
    <row r="58" spans="1:7" s="9" customFormat="1" x14ac:dyDescent="0.25">
      <c r="A58" s="21" t="s">
        <v>137</v>
      </c>
      <c r="B58" s="18" t="s">
        <v>59</v>
      </c>
      <c r="C58" s="13">
        <f t="shared" ref="C58:D58" si="15">SUM(C59:C64)</f>
        <v>1944250.3799799997</v>
      </c>
      <c r="D58" s="13">
        <f t="shared" si="15"/>
        <v>1001404.3933300001</v>
      </c>
      <c r="E58" s="13">
        <f t="shared" si="0"/>
        <v>51.505937899845058</v>
      </c>
      <c r="F58" s="13">
        <f t="shared" ref="F58" si="16">SUM(F59:F64)</f>
        <v>875531.80960000004</v>
      </c>
      <c r="G58" s="13">
        <f t="shared" si="2"/>
        <v>114.37670023519841</v>
      </c>
    </row>
    <row r="59" spans="1:7" x14ac:dyDescent="0.25">
      <c r="A59" s="22" t="s">
        <v>138</v>
      </c>
      <c r="B59" s="19" t="s">
        <v>60</v>
      </c>
      <c r="C59" s="23">
        <v>338274.41142000002</v>
      </c>
      <c r="D59" s="23">
        <v>162775.57172000001</v>
      </c>
      <c r="E59" s="17">
        <f t="shared" si="0"/>
        <v>48.119386576331536</v>
      </c>
      <c r="F59" s="23">
        <v>139396.42346000002</v>
      </c>
      <c r="G59" s="17">
        <f t="shared" si="2"/>
        <v>116.77169878516192</v>
      </c>
    </row>
    <row r="60" spans="1:7" x14ac:dyDescent="0.25">
      <c r="A60" s="22" t="s">
        <v>139</v>
      </c>
      <c r="B60" s="19" t="s">
        <v>61</v>
      </c>
      <c r="C60" s="23">
        <v>261611.791</v>
      </c>
      <c r="D60" s="23">
        <v>135617.03930999999</v>
      </c>
      <c r="E60" s="17">
        <f t="shared" si="0"/>
        <v>51.839039361188419</v>
      </c>
      <c r="F60" s="23">
        <v>108064.17109</v>
      </c>
      <c r="G60" s="17">
        <f t="shared" si="2"/>
        <v>125.4967654330619</v>
      </c>
    </row>
    <row r="61" spans="1:7" x14ac:dyDescent="0.25">
      <c r="A61" s="22" t="s">
        <v>140</v>
      </c>
      <c r="B61" s="19" t="s">
        <v>62</v>
      </c>
      <c r="C61" s="23">
        <v>2799.7</v>
      </c>
      <c r="D61" s="23">
        <v>1546.67822</v>
      </c>
      <c r="E61" s="17">
        <f t="shared" si="0"/>
        <v>55.244426902882459</v>
      </c>
      <c r="F61" s="23">
        <v>1233.3230000000001</v>
      </c>
      <c r="G61" s="17">
        <f t="shared" si="2"/>
        <v>125.40739287275109</v>
      </c>
    </row>
    <row r="62" spans="1:7" x14ac:dyDescent="0.25">
      <c r="A62" s="22" t="s">
        <v>164</v>
      </c>
      <c r="B62" s="19" t="s">
        <v>63</v>
      </c>
      <c r="C62" s="23">
        <v>543</v>
      </c>
      <c r="D62" s="23">
        <v>543</v>
      </c>
      <c r="E62" s="17">
        <f t="shared" si="0"/>
        <v>100</v>
      </c>
      <c r="F62" s="23">
        <v>10018.709000000001</v>
      </c>
      <c r="G62" s="17">
        <f t="shared" si="2"/>
        <v>5.4198599839560169</v>
      </c>
    </row>
    <row r="63" spans="1:7" ht="30" x14ac:dyDescent="0.25">
      <c r="A63" s="22" t="s">
        <v>141</v>
      </c>
      <c r="B63" s="19" t="s">
        <v>64</v>
      </c>
      <c r="C63" s="23">
        <v>21662.6</v>
      </c>
      <c r="D63" s="23">
        <v>10684.473</v>
      </c>
      <c r="E63" s="17">
        <f t="shared" si="0"/>
        <v>49.322209707052714</v>
      </c>
      <c r="F63" s="25">
        <v>0</v>
      </c>
      <c r="G63" s="17">
        <v>4898.8999999999996</v>
      </c>
    </row>
    <row r="64" spans="1:7" x14ac:dyDescent="0.25">
      <c r="A64" s="22" t="s">
        <v>142</v>
      </c>
      <c r="B64" s="19" t="s">
        <v>65</v>
      </c>
      <c r="C64" s="23">
        <v>1319358.8775599999</v>
      </c>
      <c r="D64" s="23">
        <v>690237.63108000008</v>
      </c>
      <c r="E64" s="17">
        <f t="shared" si="0"/>
        <v>52.316139514406721</v>
      </c>
      <c r="F64" s="25">
        <v>616819.18304999999</v>
      </c>
      <c r="G64" s="17">
        <f t="shared" si="2"/>
        <v>111.9027504408936</v>
      </c>
    </row>
    <row r="65" spans="1:7" s="9" customFormat="1" x14ac:dyDescent="0.25">
      <c r="A65" s="21" t="s">
        <v>143</v>
      </c>
      <c r="B65" s="18" t="s">
        <v>66</v>
      </c>
      <c r="C65" s="13">
        <f t="shared" ref="C65:D65" si="17">SUM(C66:C70)</f>
        <v>6229169.4871800011</v>
      </c>
      <c r="D65" s="13">
        <f t="shared" si="17"/>
        <v>3086234.30681</v>
      </c>
      <c r="E65" s="13">
        <f t="shared" si="0"/>
        <v>49.544876137367147</v>
      </c>
      <c r="F65" s="13">
        <f t="shared" ref="F65" si="18">SUM(F66:F70)</f>
        <v>2917129.7547800001</v>
      </c>
      <c r="G65" s="13">
        <f t="shared" si="2"/>
        <v>105.79694995578808</v>
      </c>
    </row>
    <row r="66" spans="1:7" x14ac:dyDescent="0.25">
      <c r="A66" s="22" t="s">
        <v>144</v>
      </c>
      <c r="B66" s="19" t="s">
        <v>67</v>
      </c>
      <c r="C66" s="23">
        <v>138265.78266999999</v>
      </c>
      <c r="D66" s="23">
        <v>65111.400159999997</v>
      </c>
      <c r="E66" s="17">
        <f t="shared" si="0"/>
        <v>47.091477661831838</v>
      </c>
      <c r="F66" s="23">
        <v>70187.438930000004</v>
      </c>
      <c r="G66" s="17">
        <f t="shared" si="2"/>
        <v>92.767881479387654</v>
      </c>
    </row>
    <row r="67" spans="1:7" x14ac:dyDescent="0.25">
      <c r="A67" s="22" t="s">
        <v>145</v>
      </c>
      <c r="B67" s="19" t="s">
        <v>68</v>
      </c>
      <c r="C67" s="23">
        <v>241288.413</v>
      </c>
      <c r="D67" s="23">
        <v>161418.78599999999</v>
      </c>
      <c r="E67" s="17">
        <f t="shared" si="0"/>
        <v>66.898689411994255</v>
      </c>
      <c r="F67" s="23">
        <v>134175.34675</v>
      </c>
      <c r="G67" s="17">
        <f t="shared" si="2"/>
        <v>120.30435539008583</v>
      </c>
    </row>
    <row r="68" spans="1:7" x14ac:dyDescent="0.25">
      <c r="A68" s="22" t="s">
        <v>146</v>
      </c>
      <c r="B68" s="19" t="s">
        <v>69</v>
      </c>
      <c r="C68" s="23">
        <v>4288165.1550000003</v>
      </c>
      <c r="D68" s="23">
        <v>2150836.5000700001</v>
      </c>
      <c r="E68" s="17">
        <f t="shared" si="0"/>
        <v>50.15750145635424</v>
      </c>
      <c r="F68" s="23">
        <v>2202905.51884</v>
      </c>
      <c r="G68" s="17">
        <f t="shared" si="2"/>
        <v>97.636348071912849</v>
      </c>
    </row>
    <row r="69" spans="1:7" x14ac:dyDescent="0.25">
      <c r="A69" s="22" t="s">
        <v>147</v>
      </c>
      <c r="B69" s="19" t="s">
        <v>70</v>
      </c>
      <c r="C69" s="23">
        <v>1378717.507</v>
      </c>
      <c r="D69" s="23">
        <v>615024.03964999993</v>
      </c>
      <c r="E69" s="17">
        <f t="shared" si="0"/>
        <v>44.608415902997592</v>
      </c>
      <c r="F69" s="23">
        <v>412669.5148</v>
      </c>
      <c r="G69" s="17">
        <f t="shared" si="2"/>
        <v>149.0354914993105</v>
      </c>
    </row>
    <row r="70" spans="1:7" x14ac:dyDescent="0.25">
      <c r="A70" s="22" t="s">
        <v>148</v>
      </c>
      <c r="B70" s="19" t="s">
        <v>71</v>
      </c>
      <c r="C70" s="23">
        <v>182732.62951</v>
      </c>
      <c r="D70" s="23">
        <v>93843.580930000011</v>
      </c>
      <c r="E70" s="17">
        <f t="shared" si="0"/>
        <v>51.355678064526757</v>
      </c>
      <c r="F70" s="23">
        <v>97191.935459999993</v>
      </c>
      <c r="G70" s="17">
        <f t="shared" si="2"/>
        <v>96.554904978327116</v>
      </c>
    </row>
    <row r="71" spans="1:7" s="9" customFormat="1" x14ac:dyDescent="0.25">
      <c r="A71" s="21" t="s">
        <v>149</v>
      </c>
      <c r="B71" s="18" t="s">
        <v>72</v>
      </c>
      <c r="C71" s="13">
        <f t="shared" ref="C71:D71" si="19">SUM(C72:C75)</f>
        <v>340633.99252000003</v>
      </c>
      <c r="D71" s="13">
        <f t="shared" si="19"/>
        <v>158163.41652</v>
      </c>
      <c r="E71" s="13">
        <f t="shared" si="0"/>
        <v>46.432070783632547</v>
      </c>
      <c r="F71" s="13">
        <f t="shared" ref="F71" si="20">SUM(F72:F75)</f>
        <v>113645.78912</v>
      </c>
      <c r="G71" s="13">
        <f t="shared" si="2"/>
        <v>139.17226299778983</v>
      </c>
    </row>
    <row r="72" spans="1:7" x14ac:dyDescent="0.25">
      <c r="A72" s="22" t="s">
        <v>150</v>
      </c>
      <c r="B72" s="19" t="s">
        <v>73</v>
      </c>
      <c r="C72" s="23">
        <v>119036.35934000001</v>
      </c>
      <c r="D72" s="23">
        <v>58648.055999999997</v>
      </c>
      <c r="E72" s="17">
        <f t="shared" ref="E72:E85" si="21">D72/C72*100</f>
        <v>49.269026980643197</v>
      </c>
      <c r="F72" s="23">
        <v>18294.034179999999</v>
      </c>
      <c r="G72" s="17">
        <f t="shared" ref="G72:G81" si="22">D72/F72*100</f>
        <v>320.58569161370178</v>
      </c>
    </row>
    <row r="73" spans="1:7" x14ac:dyDescent="0.25">
      <c r="A73" s="22" t="s">
        <v>151</v>
      </c>
      <c r="B73" s="19" t="s">
        <v>74</v>
      </c>
      <c r="C73" s="23">
        <v>82307.016620000009</v>
      </c>
      <c r="D73" s="23">
        <v>28402.883160000001</v>
      </c>
      <c r="E73" s="17">
        <f t="shared" si="21"/>
        <v>34.508459091807623</v>
      </c>
      <c r="F73" s="23">
        <v>21851.869149999999</v>
      </c>
      <c r="G73" s="17">
        <v>16.3</v>
      </c>
    </row>
    <row r="74" spans="1:7" x14ac:dyDescent="0.25">
      <c r="A74" s="22" t="s">
        <v>152</v>
      </c>
      <c r="B74" s="19" t="s">
        <v>75</v>
      </c>
      <c r="C74" s="23">
        <v>78166.599659999993</v>
      </c>
      <c r="D74" s="23">
        <v>32238.277320000001</v>
      </c>
      <c r="E74" s="17">
        <f t="shared" si="21"/>
        <v>41.243034058314322</v>
      </c>
      <c r="F74" s="23">
        <v>36872.749990000004</v>
      </c>
      <c r="G74" s="17">
        <f t="shared" si="22"/>
        <v>87.431171607062439</v>
      </c>
    </row>
    <row r="75" spans="1:7" x14ac:dyDescent="0.25">
      <c r="A75" s="22" t="s">
        <v>153</v>
      </c>
      <c r="B75" s="19" t="s">
        <v>76</v>
      </c>
      <c r="C75" s="23">
        <v>61124.016899999995</v>
      </c>
      <c r="D75" s="23">
        <v>38874.200039999996</v>
      </c>
      <c r="E75" s="17">
        <f t="shared" si="21"/>
        <v>63.598896164823223</v>
      </c>
      <c r="F75" s="23">
        <v>36627.135799999996</v>
      </c>
      <c r="G75" s="17">
        <f t="shared" si="22"/>
        <v>106.13497121988993</v>
      </c>
    </row>
    <row r="76" spans="1:7" s="9" customFormat="1" x14ac:dyDescent="0.25">
      <c r="A76" s="21" t="s">
        <v>154</v>
      </c>
      <c r="B76" s="18" t="s">
        <v>77</v>
      </c>
      <c r="C76" s="13">
        <f t="shared" ref="C76:D76" si="23">SUM(C77:C79)</f>
        <v>140951.21480000002</v>
      </c>
      <c r="D76" s="13">
        <f t="shared" si="23"/>
        <v>58507.299120000003</v>
      </c>
      <c r="E76" s="13">
        <f t="shared" si="21"/>
        <v>41.508900226945755</v>
      </c>
      <c r="F76" s="13">
        <f t="shared" ref="F76" si="24">SUM(F77:F79)</f>
        <v>27284.041020000004</v>
      </c>
      <c r="G76" s="13">
        <f t="shared" si="22"/>
        <v>214.43780661784092</v>
      </c>
    </row>
    <row r="77" spans="1:7" x14ac:dyDescent="0.25">
      <c r="A77" s="22" t="s">
        <v>155</v>
      </c>
      <c r="B77" s="19" t="s">
        <v>78</v>
      </c>
      <c r="C77" s="23">
        <v>71055.8</v>
      </c>
      <c r="D77" s="23">
        <v>31372.350750000001</v>
      </c>
      <c r="E77" s="17">
        <f t="shared" si="21"/>
        <v>44.151709994117297</v>
      </c>
      <c r="F77" s="23">
        <v>4073.3359999999998</v>
      </c>
      <c r="G77" s="17">
        <f t="shared" si="22"/>
        <v>770.18813940220014</v>
      </c>
    </row>
    <row r="78" spans="1:7" x14ac:dyDescent="0.25">
      <c r="A78" s="22" t="s">
        <v>156</v>
      </c>
      <c r="B78" s="19" t="s">
        <v>79</v>
      </c>
      <c r="C78" s="23">
        <v>49011.8148</v>
      </c>
      <c r="D78" s="23">
        <v>23321.48316</v>
      </c>
      <c r="E78" s="17">
        <f t="shared" si="21"/>
        <v>47.583390362439708</v>
      </c>
      <c r="F78" s="23">
        <v>19873.120280000003</v>
      </c>
      <c r="G78" s="17">
        <f t="shared" si="22"/>
        <v>117.35189457626529</v>
      </c>
    </row>
    <row r="79" spans="1:7" x14ac:dyDescent="0.25">
      <c r="A79" s="22" t="s">
        <v>157</v>
      </c>
      <c r="B79" s="19" t="s">
        <v>80</v>
      </c>
      <c r="C79" s="23">
        <v>20883.599999999999</v>
      </c>
      <c r="D79" s="23">
        <v>3813.4652099999998</v>
      </c>
      <c r="E79" s="17">
        <f t="shared" si="21"/>
        <v>18.260573895305406</v>
      </c>
      <c r="F79" s="23">
        <v>3337.5847400000002</v>
      </c>
      <c r="G79" s="17">
        <f t="shared" si="22"/>
        <v>114.25822884125481</v>
      </c>
    </row>
    <row r="80" spans="1:7" s="9" customFormat="1" ht="28.5" x14ac:dyDescent="0.25">
      <c r="A80" s="21" t="s">
        <v>158</v>
      </c>
      <c r="B80" s="18" t="s">
        <v>81</v>
      </c>
      <c r="C80" s="13">
        <f t="shared" ref="C80:D80" si="25">C81</f>
        <v>266262.28687999997</v>
      </c>
      <c r="D80" s="13">
        <f t="shared" si="25"/>
        <v>95310.214519999994</v>
      </c>
      <c r="E80" s="13">
        <f t="shared" si="21"/>
        <v>35.795611776952377</v>
      </c>
      <c r="F80" s="13">
        <f t="shared" ref="F80" si="26">F81</f>
        <v>74502.456989999991</v>
      </c>
      <c r="G80" s="13">
        <f t="shared" si="22"/>
        <v>127.92895478976338</v>
      </c>
    </row>
    <row r="81" spans="1:7" ht="30" x14ac:dyDescent="0.25">
      <c r="A81" s="22" t="s">
        <v>159</v>
      </c>
      <c r="B81" s="19" t="s">
        <v>82</v>
      </c>
      <c r="C81" s="23">
        <v>266262.28687999997</v>
      </c>
      <c r="D81" s="23">
        <v>95310.214519999994</v>
      </c>
      <c r="E81" s="17">
        <f t="shared" si="21"/>
        <v>35.795611776952377</v>
      </c>
      <c r="F81" s="23">
        <v>74502.456989999991</v>
      </c>
      <c r="G81" s="17">
        <f t="shared" si="22"/>
        <v>127.92895478976338</v>
      </c>
    </row>
    <row r="82" spans="1:7" s="9" customFormat="1" ht="57" x14ac:dyDescent="0.25">
      <c r="A82" s="21" t="s">
        <v>160</v>
      </c>
      <c r="B82" s="18" t="s">
        <v>83</v>
      </c>
      <c r="C82" s="13">
        <f t="shared" ref="C82:D82" si="27">SUM(C83:C85)</f>
        <v>119153.83199999999</v>
      </c>
      <c r="D82" s="13">
        <f t="shared" si="27"/>
        <v>0</v>
      </c>
      <c r="E82" s="13">
        <f t="shared" si="21"/>
        <v>0</v>
      </c>
      <c r="F82" s="13">
        <f t="shared" ref="F82" si="28">SUM(F83:F85)</f>
        <v>0</v>
      </c>
      <c r="G82" s="13">
        <v>0</v>
      </c>
    </row>
    <row r="83" spans="1:7" ht="45" x14ac:dyDescent="0.25">
      <c r="A83" s="22" t="s">
        <v>161</v>
      </c>
      <c r="B83" s="19" t="s">
        <v>84</v>
      </c>
      <c r="C83" s="23">
        <v>0</v>
      </c>
      <c r="D83" s="23">
        <v>0</v>
      </c>
      <c r="E83" s="17">
        <v>0</v>
      </c>
      <c r="F83" s="23">
        <v>0</v>
      </c>
      <c r="G83" s="17">
        <v>0</v>
      </c>
    </row>
    <row r="84" spans="1:7" x14ac:dyDescent="0.25">
      <c r="A84" s="22" t="s">
        <v>162</v>
      </c>
      <c r="B84" s="19" t="s">
        <v>85</v>
      </c>
      <c r="C84" s="23">
        <v>110980.912</v>
      </c>
      <c r="D84" s="23">
        <v>0</v>
      </c>
      <c r="E84" s="17">
        <f t="shared" si="21"/>
        <v>0</v>
      </c>
      <c r="F84" s="23">
        <v>0</v>
      </c>
      <c r="G84" s="17">
        <v>0</v>
      </c>
    </row>
    <row r="85" spans="1:7" x14ac:dyDescent="0.25">
      <c r="A85" s="22" t="s">
        <v>163</v>
      </c>
      <c r="B85" s="19" t="s">
        <v>86</v>
      </c>
      <c r="C85" s="23">
        <v>8172.92</v>
      </c>
      <c r="D85" s="23">
        <v>0</v>
      </c>
      <c r="E85" s="17">
        <f t="shared" si="21"/>
        <v>0</v>
      </c>
      <c r="F85" s="23">
        <v>0</v>
      </c>
      <c r="G85" s="17">
        <v>0</v>
      </c>
    </row>
  </sheetData>
  <mergeCells count="4">
    <mergeCell ref="A1:G1"/>
    <mergeCell ref="A2:G2"/>
    <mergeCell ref="A3:G3"/>
    <mergeCell ref="A4:D4"/>
  </mergeCells>
  <phoneticPr fontId="7" type="noConversion"/>
  <pageMargins left="0.17" right="0.17" top="0.17" bottom="0.16" header="0.17" footer="0.16"/>
  <pageSetup paperSize="9" scale="68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2017-05-31T07:23:08Z</cp:lastPrinted>
  <dcterms:created xsi:type="dcterms:W3CDTF">2006-09-16T00:00:00Z</dcterms:created>
  <dcterms:modified xsi:type="dcterms:W3CDTF">2018-07-26T07:32:03Z</dcterms:modified>
</cp:coreProperties>
</file>