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17400" windowHeight="7845"/>
  </bookViews>
  <sheets>
    <sheet name="Республиканский" sheetId="1" r:id="rId1"/>
  </sheets>
  <externalReferences>
    <externalReference r:id="rId2"/>
  </externalReferences>
  <definedNames>
    <definedName name="Svod0306">#REF!</definedName>
    <definedName name="XDO_?AM_MM?">#REF!</definedName>
    <definedName name="XDO_?AM_MM_2?">#REF!</definedName>
    <definedName name="XDO_?AM_MM_3?">#REF!</definedName>
    <definedName name="XDO_?AM_YY?">#REF!</definedName>
    <definedName name="XDO_?AM_YY_2?">#REF!</definedName>
    <definedName name="XDO_?AM_YY_3?">#REF!</definedName>
    <definedName name="XDO_?BS?">#REF!</definedName>
    <definedName name="XDO_?CODE_T?">#REF!</definedName>
    <definedName name="XDO_?IL?">#REF!</definedName>
    <definedName name="XDO_?KBK?">#REF!</definedName>
    <definedName name="XDO_?KBK_2?">#REF!</definedName>
    <definedName name="XDO_?NAME_BUD?">#REF!</definedName>
    <definedName name="XDO_?NAME_BUD_2?">#REF!</definedName>
    <definedName name="XDO_?NAME_MM?">#REF!</definedName>
    <definedName name="XDO_?NAME_T?">#REF!</definedName>
    <definedName name="XDO_?NAME_UFO?">#REF!</definedName>
    <definedName name="XDO_?NOTE?">#REF!</definedName>
    <definedName name="XDO_?NV?">#REF!</definedName>
    <definedName name="XDO_?REPORT_DATE?">#REF!</definedName>
    <definedName name="XDO_?REPORT_MM?">#REF!</definedName>
    <definedName name="XDO_?REPORT_MM_2?">#REF!</definedName>
    <definedName name="XDO_?SIGN5?">#REF!</definedName>
    <definedName name="XDO_?SIGN6?">#REF!</definedName>
    <definedName name="XDO_?SIGN7?">#REF!</definedName>
    <definedName name="XDO_GROUP_?EMPTY_1?">#REF!</definedName>
    <definedName name="XDO_GROUP_?LINE?">'[1]0531467'!#REF!</definedName>
    <definedName name="XDO_GROUP_?LIST_DATA?">#REF!</definedName>
    <definedName name="XDO_GROUP_?LIST_DATA_2?">#REF!</definedName>
    <definedName name="XDO_GROUP_?LIST_DATA_3?">#REF!</definedName>
    <definedName name="XDO_GROUP_?REPPRT?">#REF!</definedName>
    <definedName name="А246">#REF!</definedName>
    <definedName name="_xlnm.Print_Titles" localSheetId="0">Республиканский!$6:$6</definedName>
    <definedName name="_xlnm.Print_Area" localSheetId="0">Республиканский!$A$1:$H$85</definedName>
  </definedNames>
  <calcPr calcId="144525"/>
</workbook>
</file>

<file path=xl/calcChain.xml><?xml version="1.0" encoding="utf-8"?>
<calcChain xmlns="http://schemas.openxmlformats.org/spreadsheetml/2006/main">
  <c r="G29" i="1" l="1"/>
  <c r="F29" i="1"/>
  <c r="F19" i="1" l="1"/>
  <c r="F56" i="1" l="1"/>
  <c r="F54" i="1"/>
  <c r="E41" i="1"/>
  <c r="D8" i="1"/>
  <c r="C8" i="1"/>
  <c r="G9" i="1"/>
  <c r="G10" i="1"/>
  <c r="G11" i="1"/>
  <c r="G12" i="1"/>
  <c r="G13" i="1"/>
  <c r="G14" i="1"/>
  <c r="G15" i="1"/>
  <c r="G16" i="1"/>
  <c r="G17" i="1"/>
  <c r="G19" i="1"/>
  <c r="G20" i="1"/>
  <c r="G22" i="1"/>
  <c r="G23" i="1"/>
  <c r="G25" i="1"/>
  <c r="G27" i="1"/>
  <c r="G28" i="1"/>
  <c r="G30" i="1"/>
  <c r="G31" i="1"/>
  <c r="G32" i="1"/>
  <c r="G33" i="1"/>
  <c r="G34" i="1"/>
  <c r="G35" i="1"/>
  <c r="G37" i="1"/>
  <c r="G38" i="1"/>
  <c r="G39" i="1"/>
  <c r="G40" i="1"/>
  <c r="G42" i="1"/>
  <c r="G43" i="1"/>
  <c r="G45" i="1"/>
  <c r="G46" i="1"/>
  <c r="G47" i="1"/>
  <c r="G48" i="1"/>
  <c r="G49" i="1"/>
  <c r="G50" i="1"/>
  <c r="G51" i="1"/>
  <c r="G52" i="1"/>
  <c r="G54" i="1"/>
  <c r="G56" i="1"/>
  <c r="G58" i="1"/>
  <c r="G59" i="1"/>
  <c r="G60" i="1"/>
  <c r="G61" i="1"/>
  <c r="G62" i="1"/>
  <c r="G63" i="1"/>
  <c r="G65" i="1"/>
  <c r="G66" i="1"/>
  <c r="G67" i="1"/>
  <c r="G68" i="1"/>
  <c r="G69" i="1"/>
  <c r="G71" i="1"/>
  <c r="G72" i="1"/>
  <c r="G73" i="1"/>
  <c r="G74" i="1"/>
  <c r="G76" i="1"/>
  <c r="G77" i="1"/>
  <c r="G78" i="1"/>
  <c r="G80" i="1"/>
  <c r="G82" i="1"/>
  <c r="G83" i="1"/>
  <c r="G84" i="1"/>
  <c r="F9" i="1"/>
  <c r="F10" i="1"/>
  <c r="F11" i="1"/>
  <c r="F12" i="1"/>
  <c r="F13" i="1"/>
  <c r="F14" i="1"/>
  <c r="F15" i="1"/>
  <c r="F16" i="1"/>
  <c r="F17" i="1"/>
  <c r="F20" i="1"/>
  <c r="F22" i="1"/>
  <c r="F23" i="1"/>
  <c r="F25" i="1"/>
  <c r="F27" i="1"/>
  <c r="F28" i="1"/>
  <c r="F30" i="1"/>
  <c r="F31" i="1"/>
  <c r="F32" i="1"/>
  <c r="F33" i="1"/>
  <c r="F34" i="1"/>
  <c r="F35" i="1"/>
  <c r="F37" i="1"/>
  <c r="F38" i="1"/>
  <c r="F39" i="1"/>
  <c r="F40" i="1"/>
  <c r="F42" i="1"/>
  <c r="F43" i="1"/>
  <c r="F45" i="1"/>
  <c r="F46" i="1"/>
  <c r="F47" i="1"/>
  <c r="F48" i="1"/>
  <c r="F49" i="1"/>
  <c r="F50" i="1"/>
  <c r="F51" i="1"/>
  <c r="F52" i="1"/>
  <c r="F58" i="1"/>
  <c r="F59" i="1"/>
  <c r="F60" i="1"/>
  <c r="F62" i="1"/>
  <c r="F63" i="1"/>
  <c r="F65" i="1"/>
  <c r="F66" i="1"/>
  <c r="F67" i="1"/>
  <c r="F68" i="1"/>
  <c r="F69" i="1"/>
  <c r="F71" i="1"/>
  <c r="F72" i="1"/>
  <c r="F73" i="1"/>
  <c r="F74" i="1"/>
  <c r="F76" i="1"/>
  <c r="F77" i="1"/>
  <c r="F78" i="1"/>
  <c r="F80" i="1"/>
  <c r="F82" i="1"/>
  <c r="F83" i="1"/>
  <c r="F84" i="1"/>
  <c r="D81" i="1"/>
  <c r="E81" i="1"/>
  <c r="G81" i="1" s="1"/>
  <c r="D79" i="1"/>
  <c r="E79" i="1"/>
  <c r="D75" i="1"/>
  <c r="E75" i="1"/>
  <c r="D70" i="1"/>
  <c r="E70" i="1"/>
  <c r="D64" i="1"/>
  <c r="E64" i="1"/>
  <c r="G64" i="1" s="1"/>
  <c r="D57" i="1"/>
  <c r="E57" i="1"/>
  <c r="G57" i="1" s="1"/>
  <c r="D53" i="1"/>
  <c r="E53" i="1"/>
  <c r="G53" i="1" s="1"/>
  <c r="D44" i="1"/>
  <c r="E44" i="1"/>
  <c r="C44" i="1"/>
  <c r="D41" i="1"/>
  <c r="G41" i="1" s="1"/>
  <c r="C41" i="1"/>
  <c r="F41" i="1" s="1"/>
  <c r="D36" i="1"/>
  <c r="E36" i="1"/>
  <c r="C36" i="1"/>
  <c r="D26" i="1"/>
  <c r="E26" i="1"/>
  <c r="G26" i="1" s="1"/>
  <c r="C26" i="1"/>
  <c r="D21" i="1"/>
  <c r="E21" i="1"/>
  <c r="C21" i="1"/>
  <c r="D18" i="1"/>
  <c r="E18" i="1"/>
  <c r="E7" i="1" s="1"/>
  <c r="C18" i="1"/>
  <c r="E8" i="1"/>
  <c r="G8" i="1" s="1"/>
  <c r="F8" i="1"/>
  <c r="F36" i="1"/>
  <c r="G70" i="1"/>
  <c r="G44" i="1"/>
  <c r="G21" i="1"/>
  <c r="C81" i="1"/>
  <c r="C79" i="1"/>
  <c r="F79" i="1" s="1"/>
  <c r="C75" i="1"/>
  <c r="F75" i="1" s="1"/>
  <c r="C70" i="1"/>
  <c r="C64" i="1"/>
  <c r="C57" i="1"/>
  <c r="F57" i="1" s="1"/>
  <c r="C53" i="1"/>
  <c r="G18" i="1" l="1"/>
  <c r="G75" i="1"/>
  <c r="F81" i="1"/>
  <c r="G36" i="1"/>
  <c r="F44" i="1"/>
  <c r="D7" i="1"/>
  <c r="G7" i="1" s="1"/>
  <c r="F53" i="1"/>
  <c r="F70" i="1"/>
  <c r="F21" i="1"/>
  <c r="G79" i="1"/>
  <c r="F26" i="1"/>
  <c r="F64" i="1"/>
  <c r="F18" i="1"/>
  <c r="C7" i="1"/>
  <c r="F7" i="1" s="1"/>
</calcChain>
</file>

<file path=xl/sharedStrings.xml><?xml version="1.0" encoding="utf-8"?>
<sst xmlns="http://schemas.openxmlformats.org/spreadsheetml/2006/main" count="217" uniqueCount="215">
  <si>
    <t>ИНФОРМАЦИЯ</t>
  </si>
  <si>
    <t xml:space="preserve">об исполнении расходов республиканского бюджета Карачаево-Черкесской Республики </t>
  </si>
  <si>
    <t>(по данным бухгалтерской отчетности)</t>
  </si>
  <si>
    <t xml:space="preserve"> </t>
  </si>
  <si>
    <t xml:space="preserve"> тыс. рублей</t>
  </si>
  <si>
    <t>Наименование показателей</t>
  </si>
  <si>
    <t>РзПр</t>
  </si>
  <si>
    <t>Расходы бюджета - всего</t>
  </si>
  <si>
    <t>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</si>
  <si>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</si>
  <si>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</si>
  <si>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</si>
  <si>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</si>
  <si>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</si>
  <si>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</si>
  <si>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</si>
  <si>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Судебная система</t>
  </si>
  <si>
    <t>0105</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</si>
  <si>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</si>
  <si>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</si>
  <si>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Обеспечение проведения выборов и референдумов</t>
  </si>
  <si>
    <t>0107</t>
  </si>
  <si>
    <t xml:space="preserve">  Фундаментальные исследования</t>
  </si>
  <si>
    <t>0110</t>
  </si>
  <si>
    <t xml:space="preserve">  Резервные фонды</t>
  </si>
  <si>
    <t>0111</t>
  </si>
  <si>
    <t xml:space="preserve">  Другие общегосударственные вопросы</t>
  </si>
  <si>
    <t>0113</t>
  </si>
  <si>
    <t xml:space="preserve">  НАЦИОНАЛЬНАЯ ОБОРОНА</t>
  </si>
  <si>
    <t>0200</t>
  </si>
  <si>
    <t xml:space="preserve">  Мобилизационная и вневойсковая подготовка</t>
  </si>
  <si>
    <t>0203</t>
  </si>
  <si>
    <t xml:space="preserve">  Мобилизационная подготовка экономики</t>
  </si>
  <si>
    <t>0204</t>
  </si>
  <si>
    <t xml:space="preserve">  НАЦИОНАЛЬНАЯ БЕЗОПАСНОСТЬ И ПРАВООХРАНИТЕЛЬНАЯ ДЕЯТЕЛЬНОСТЬ</t>
  </si>
  <si>
    <t>0300</t>
  </si>
  <si>
    <t xml:space="preserve">  Органы юстиции</t>
  </si>
  <si>
    <t>0304</t>
  </si>
  <si>
    <t xml:space="preserve">  Защита населения и территории от чрезвычайных ситуаций природного и техногенного характера, гражданская оборона</t>
  </si>
  <si>
    <t>0309</t>
  </si>
  <si>
    <t xml:space="preserve">  Обеспечение пожарной безопасности</t>
  </si>
  <si>
    <t>0310</t>
  </si>
  <si>
    <t xml:space="preserve">  Другие вопросы в области национальной безопасности и правоохранительной деятельности</t>
  </si>
  <si>
    <t>0314</t>
  </si>
  <si>
    <t xml:space="preserve">  НАЦИОНАЛЬНАЯ ЭКОНОМИКА</t>
  </si>
  <si>
    <t>0400</t>
  </si>
  <si>
    <t xml:space="preserve">  Общеэкономические вопросы</t>
  </si>
  <si>
    <t>0401</t>
  </si>
  <si>
    <t xml:space="preserve">  Топливно-энергетический комплекс</t>
  </si>
  <si>
    <t>0402</t>
  </si>
  <si>
    <t xml:space="preserve">  Сельское хозяйство и рыболовство</t>
  </si>
  <si>
    <t>0405</t>
  </si>
  <si>
    <t xml:space="preserve">  Водное хозяйство</t>
  </si>
  <si>
    <t>0406</t>
  </si>
  <si>
    <t xml:space="preserve">  Лесное хозяйство</t>
  </si>
  <si>
    <t>0407</t>
  </si>
  <si>
    <t xml:space="preserve">  Транспорт</t>
  </si>
  <si>
    <t>0408</t>
  </si>
  <si>
    <t xml:space="preserve">  Дорожное хозяйство (дорожные фонды)</t>
  </si>
  <si>
    <t>0409</t>
  </si>
  <si>
    <t xml:space="preserve">  Связь и информатика</t>
  </si>
  <si>
    <t>0410</t>
  </si>
  <si>
    <t xml:space="preserve">  Другие вопросы в области национальной экономики</t>
  </si>
  <si>
    <t>0412</t>
  </si>
  <si>
    <t xml:space="preserve">  ЖИЛИЩНО-КОММУНАЛЬНОЕ ХОЗЯЙСТВО</t>
  </si>
  <si>
    <t>0500</t>
  </si>
  <si>
    <t xml:space="preserve">  Жилищное хозяйство</t>
  </si>
  <si>
    <t>0501</t>
  </si>
  <si>
    <t xml:space="preserve">  Коммунальное хозяйство</t>
  </si>
  <si>
    <t>0502</t>
  </si>
  <si>
    <t xml:space="preserve">  Благоустройство</t>
  </si>
  <si>
    <t>0503</t>
  </si>
  <si>
    <t xml:space="preserve">  Другие вопросы в области жилищно-коммунального хозяйства</t>
  </si>
  <si>
    <t>0505</t>
  </si>
  <si>
    <t xml:space="preserve">  ОХРАНА ОКРУЖАЮЩЕЙ СРЕДЫ</t>
  </si>
  <si>
    <t>0600</t>
  </si>
  <si>
    <t xml:space="preserve">  Охрана объектов растительного и животного мира и среды их обитания</t>
  </si>
  <si>
    <t>0603</t>
  </si>
  <si>
    <t xml:space="preserve">  Другие вопросы в области охраны окружающей среды</t>
  </si>
  <si>
    <t>0605</t>
  </si>
  <si>
    <t xml:space="preserve">  ОБРАЗОВАНИЕ</t>
  </si>
  <si>
    <t>0700</t>
  </si>
  <si>
    <t xml:space="preserve">  Дошкольное образование</t>
  </si>
  <si>
    <t>0701</t>
  </si>
  <si>
    <t xml:space="preserve">  Общее образование</t>
  </si>
  <si>
    <t>0702</t>
  </si>
  <si>
    <t xml:space="preserve">  Начальное профессиональное образование</t>
  </si>
  <si>
    <t>0703</t>
  </si>
  <si>
    <t xml:space="preserve">  Среднее профессиональное образование</t>
  </si>
  <si>
    <t>0704</t>
  </si>
  <si>
    <t xml:space="preserve">  Профессиональная подготовка, переподготовка и повышение квалификации</t>
  </si>
  <si>
    <t>0705</t>
  </si>
  <si>
    <t xml:space="preserve">  Высшее и послевузовское профессиональное образование</t>
  </si>
  <si>
    <t>0706</t>
  </si>
  <si>
    <t xml:space="preserve">  Молодежная политика и оздоровление детей</t>
  </si>
  <si>
    <t>0707</t>
  </si>
  <si>
    <t xml:space="preserve">  Другие вопросы в области образования</t>
  </si>
  <si>
    <t>0709</t>
  </si>
  <si>
    <t xml:space="preserve">  КУЛЬТУРА, КИНЕМАТОГРАФИЯ</t>
  </si>
  <si>
    <t>0800</t>
  </si>
  <si>
    <t xml:space="preserve">  Культура</t>
  </si>
  <si>
    <t>0801</t>
  </si>
  <si>
    <t xml:space="preserve">  Кинематография</t>
  </si>
  <si>
    <t xml:space="preserve"> 0802</t>
  </si>
  <si>
    <t xml:space="preserve">  Другие вопросы в области культуры, кинематографии</t>
  </si>
  <si>
    <t>0804</t>
  </si>
  <si>
    <t xml:space="preserve">  ЗДРАВООХРАНЕНИЕ</t>
  </si>
  <si>
    <t>0900</t>
  </si>
  <si>
    <t xml:space="preserve">  Стационарная медицинская помощь</t>
  </si>
  <si>
    <t>0901</t>
  </si>
  <si>
    <t xml:space="preserve">  Амбулаторная помощь</t>
  </si>
  <si>
    <t>0902</t>
  </si>
  <si>
    <t xml:space="preserve">  Медицинская помощь в дневных стационарах всех типов</t>
  </si>
  <si>
    <t>0903</t>
  </si>
  <si>
    <t xml:space="preserve">  Скорая медицинская помощь</t>
  </si>
  <si>
    <t>0904</t>
  </si>
  <si>
    <t xml:space="preserve">  Заготовка, переработка, хранение и обеспечение безопасности донорской крови и её компонентов</t>
  </si>
  <si>
    <t>0906</t>
  </si>
  <si>
    <t xml:space="preserve">  Другие вопросы в области здравоохранения</t>
  </si>
  <si>
    <t>0909</t>
  </si>
  <si>
    <t xml:space="preserve">  СОЦИАЛЬНАЯ ПОЛИТИКА</t>
  </si>
  <si>
    <t>1000</t>
  </si>
  <si>
    <t xml:space="preserve">  Пенсионное обеспечение</t>
  </si>
  <si>
    <t>1001</t>
  </si>
  <si>
    <t xml:space="preserve">  Социальное обслуживание населения</t>
  </si>
  <si>
    <t>1002</t>
  </si>
  <si>
    <t xml:space="preserve">  Социальное обеспечение населения</t>
  </si>
  <si>
    <t>1003</t>
  </si>
  <si>
    <t xml:space="preserve">  Охрана семьи и детства</t>
  </si>
  <si>
    <t>1004</t>
  </si>
  <si>
    <t xml:space="preserve">  Другие вопросы в области социальной политики</t>
  </si>
  <si>
    <t>1006</t>
  </si>
  <si>
    <t xml:space="preserve">  ФИЗИЧЕСКАЯ КУЛЬТУРА И СПОРТ</t>
  </si>
  <si>
    <t>1100</t>
  </si>
  <si>
    <t xml:space="preserve">  Физическая культура</t>
  </si>
  <si>
    <t>1101</t>
  </si>
  <si>
    <t xml:space="preserve">  Массовый спорт</t>
  </si>
  <si>
    <t>1102</t>
  </si>
  <si>
    <t xml:space="preserve">  Спорт высших достижений</t>
  </si>
  <si>
    <t>1103</t>
  </si>
  <si>
    <t xml:space="preserve">  Другие вопросы в области физической культуры и спорта</t>
  </si>
  <si>
    <t>1105</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</si>
  <si>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</si>
  <si>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</si>
  <si>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</si>
  <si>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</si>
  <si>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</si>
  <si>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</si>
  <si>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Другие вопросы в области средств массовой информации</t>
  </si>
  <si>
    <t>1204</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</si>
  <si>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</si>
  <si>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</si>
  <si>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</si>
  <si>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</si>
  <si>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</si>
  <si>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</si>
  <si>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</si>
  <si>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</si>
  <si>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Иные дотации</t>
  </si>
  <si>
    <t>1402</t>
  </si>
  <si>
    <t xml:space="preserve">  Прочие межбюджетные трансферты общего характера</t>
  </si>
  <si>
    <t>1403</t>
  </si>
  <si>
    <t>Исполнение первонального плана, %</t>
  </si>
  <si>
    <t>Исполнение уточненного плана, %</t>
  </si>
  <si>
    <t>План на 2018 год по Закону Карачаево-Черкесской Республики от 25.12.2017 № 85-РЗ (первоначальный)</t>
  </si>
  <si>
    <t>по разделам и подразделам классификации расходов бюджетов за  2018 год</t>
  </si>
  <si>
    <t>Исполнено за 2018 год, тыс. руб.</t>
  </si>
  <si>
    <t xml:space="preserve">* Представлены в случаях, если отклонения составили 5% и более, как в большую, так и в меньшую сторону. </t>
  </si>
  <si>
    <t>План на 2018 год по Закону Карачаево-Черкесской Республики от 29.12.2018 № 85-РЗ (уточненный)</t>
  </si>
  <si>
    <t>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как в большую, так и в меньшую сторону, от первоначально утвержденного значения.</t>
  </si>
  <si>
    <t>Уменьшение ассигнований на предоставление субсидий телерадиокомпаниям на сумму 1750 тыс.рублей; Увеличение ассигнований на пре-доставление субсидий бюджетным(автономным) учреждениям на сумму 7082,3 тыс.рублей.</t>
  </si>
  <si>
    <t>Увеличение асигнований на мероприятия на создание и развитие центра обработки данных на сумму 7 336,3 тыс.рублей. Уменьшение ассиг-нований на мероприятия, направленные на обеспечение функционирования системы меж-ведомств. электрон.взаимодействия в сумме 282,5 тыс.рублей</t>
  </si>
  <si>
    <t xml:space="preserve">Увеличены ассигнования: за счет средств феде-рального бюджета на сумму  118138,1 тыс. рублей на оплату ЖКУ федеральным категориям граждан. На предоставление субсидий ЖКУ отдельным категория граждан  на сумму 419,7 тыс. рублей; на предоставление мер социальной поддержки многодетным семьям на сумму 12 125,8 тыс. руб. Уменьшены ассигнования: на меры социальной поддержки ветеранов на сумму 11 929,0 тыс.руб.;  на меры соцподдержки реабилитированных гражданна сумму 8 640 тыс.руб.
</t>
  </si>
  <si>
    <t>Увеличены ассигнования за счет средств республиканского бюджета на сумму: 9 911,0 тыс. руб.--на оплату труда (доведение до МРОТ-195,0 тыс. руб.; на обеспечение майских Указов Президента РФ-9 716,0 тыс. руб.).</t>
  </si>
  <si>
    <t>Увеличены ассигнования за счет средств республиканского бюджета на сумму:793,3тыс. руб.--на оплату труда (доведение до МРОТ); 7 133,8 тыс. руб.- на реализацию мероприятий по сопровождению инвалидов молодого возраста при трудоустройстве. Уменьшены ассигнования в сумме 1 000,0 тыс. руб. - в целях оптимизационных мероприятий.</t>
  </si>
  <si>
    <t>Увеличены ассигнования за счет средств республиканского бюджета на сумму:167 391,6 тыс. рублей-на оплату труда   (доведение до МРОТ и обеспечение майских Указов Президента РФ).</t>
  </si>
  <si>
    <t>Увеличены ассигнования за счет средств республиканского бюджета на сумму: 2 611,5 тыс. рублей-на оплату труда  (доведение до МРОТ и обеспечение майских Указов Президента РФ). Уменьшены ассигнования в сумме 2000,0 тыс. руб. в целях оптимизационных мероприятий.</t>
  </si>
  <si>
    <t>Увеличены ассигнования за счет средств республиканского бюджета на сумму:391,0 тыс. рублей-на оплату труда (доведение до МРОТ)</t>
  </si>
  <si>
    <t>Увеличены ассигнования за счет средств республиканского бюджета на сумму: 400,0 тыс. руб.- на летний молодежный фитнес лагерь "Каtadze-camp"; 10 530,0 тыс. руб.- на проведение комплекса мероприятий по оказанию содействиясамореализации молодежи в профессиональной и предпринимательской деятельности.</t>
  </si>
  <si>
    <t>Увеличены ассигнования за счет средств республиканского бюджета на сумму: 394,1 тыс. рублей-на оплату труда  (доведение до МРОТ и обеспечение майских Указов Президента РФ); 1 818,0 тыс. руб.- на погашение кредиторской задолженности по горячему питанию; 2 260,0 тыс. руб.- на организацию и проведение Новогодних мероприятий.</t>
  </si>
  <si>
    <t>Увеличены ассигнования за счет средств республиканского бюджета на сумму: 61 731,5 тыс. руб.-на оплату труда (доведение до МРОТ и обеспечение Указов Президента РФ); 2 177,2 тыс.руб.-на проведение новогодних мероприятий.</t>
  </si>
  <si>
    <t>отклонения по Минстрою</t>
  </si>
  <si>
    <t>Увеличены ассигнования за счет средств республиканского бюджета на сумму:10 056,0 тыс. руб. на доведение уровня финансирования услуг по спортивной подготовке по базовым видам спорта (дорожная карта);  15 000,0 тыс. рублей -депутатские на спорт мероприятия;450,0 тыс. рублей на проведение Кавказских игр; 478,0 тыс. руб. спортивные мероприятия "День физкультурника".</t>
  </si>
  <si>
    <t>Увеличение расходов связано с обеспечением повышения уровня ЗП согласно майских Указов Президента РФ и доведением до уровня МРОТ</t>
  </si>
  <si>
    <t>Увеличение связано с поступлением ассигнований  из федерального бюджета,  и с обеспечением повышения уровня ЗП согласно майских Указов Президента РФ и доведением до уровня МРОТ</t>
  </si>
  <si>
    <t>Уточнение кодов бюджетной классификации</t>
  </si>
  <si>
    <t>Увеличение расходов связано с доведением до МРОТ и с обеспечением повышения уровня ЗП согласно майских Указов Президента РФ и доведением до уровня МРОТ</t>
  </si>
  <si>
    <t>Увеличение связано с поступлением ассигнований  из федерального бюджета и с обеспечением повышения уровня ЗП согласно майских Указов Президента РФ и доведением до уровня МРОТ</t>
  </si>
  <si>
    <t>Уменьшены бюджетные ассигнования: в сумме 561,7 тыс. рублей, в соответствии с уведомлениями от 10.12.2018 года № 910-2018-2-020 и № 910-2018-2-017/001 «Субвенции на выплату единовременного пособия при всех формах устройства детей, лишенных родительского попечения в семью», согласно Приказу Министерства финансов Карачаево-Черкесской Республики от 18.12.2018 № 615; в сумме 2 918,0 тыс. руб. перераспределены на другие подразделы.                                                   Увеличение расходов на выплаты социальных пособий</t>
  </si>
  <si>
    <t>Увеличены ассигнования за счет средств федерального бюджета на сумму 2 310,1 тыс. руб. на оплату труда (доведение до МРОТ)</t>
  </si>
  <si>
    <t>Увеличены ассигнования за счет средств республиканского бюджета на оплату труда на сумму 163,8 тыс. рублей</t>
  </si>
  <si>
    <t>Увеличены ассигнования за счет средств республиканского бюджета на оплату труда на сумму 13 265,1 тыс. рублей</t>
  </si>
  <si>
    <t>Увеличены ассигнования за счет средств республиканского бюджета на оплату труда и погашение кредиторской задолженности на сумму 23 520,3 тыс. рублей</t>
  </si>
  <si>
    <t>Увеличены ассигнования за счет средств республиканского бюджета на оплату труда на сумму 594,9 тыс. рублей</t>
  </si>
  <si>
    <t>Увеличены ассигнования за счет средств республиканского бюджета на оплату труда на сумму 5 748,2 тыс. рублей</t>
  </si>
  <si>
    <t>Увеличены ассигнования за счет средств республиканского бюджета на оплату труда и проведение выборов на сумму 6 062,0 тыс. рублей</t>
  </si>
  <si>
    <t>Увеличены ассигнования за счет средств республиканского бюджета на оплату труда на сумму 2 676,8 тыс. рублей</t>
  </si>
  <si>
    <t>Увеличены ассигнования за счет средств республиканского бюджета на оплату труда на сумму 1 348,3 тыс. рублей</t>
  </si>
  <si>
    <t>Увеличены ассигнования за счет средств республиканского бюджета на оплату труда и погашение кредиторской задолженности на сумму 2 147,0 тыс. рублей</t>
  </si>
  <si>
    <t xml:space="preserve">Увеличение ассигнований для погашения кредиторской  задолженности за 2017 год, на компенсацию выпадающих доходов предприятитю КЧРГУП </t>
  </si>
  <si>
    <t>Различия между первоначально утвержденными показателями расходов и их фактическими значениями в части касающейся дорожного фонда возникли из за наличия остатков за 2017 год в сумме 256 680,8 тыс. руб.</t>
  </si>
  <si>
    <t xml:space="preserve">Уменьшение ассигнований на предоставление субсидий бюджетным  учреждениям на финансовое обеспечение, на предоставдение субсидий юр.лицам (некоммерческим организациям) </t>
  </si>
  <si>
    <t xml:space="preserve">Уменьшение ассигнований на мероприятия, направленные на профилактику идеологии терроризма и экстремизма </t>
  </si>
  <si>
    <t>Дополнительные средства из федерального бюджета и средства республиканского бюджета для выполнения условий софинансирования 95/5</t>
  </si>
  <si>
    <t xml:space="preserve">во исполнение перечня поручений по итогам совещания Президента РФ с членами Правительства РФ  от 18.10.2017 №Пр-2107 увеличены ассигнования  на проведение природоохранных мероприятий (по определению зон затопления и подтопления) </t>
  </si>
  <si>
    <t>Увеличены субвенции на исполнение полномочий в области лесных отношении, увеличение з/п и начислений  в соответствии с поручением Президента РФ в целях доведения заработной платы до МРОТ 11 163,0 рублей с 01.05.2018</t>
  </si>
  <si>
    <t>Недофинансирование связано с отсутствием денежных средств на конец года.</t>
  </si>
  <si>
    <t>увеличение з/п и начислений  в соответствии с поручением Президента РФ в целях доведения заработной платы до МРОТ 11 163,0 рублей с 01.05.2018</t>
  </si>
  <si>
    <t xml:space="preserve">Уменьшены бюджетные ассигнования: в сумме 99 000 тыс. рублей, в связи с их невостребованностью, отсутствием заявок на финансирование от Минпрома на мероприятия по Содержанию и развитию комплексов автоматической фотовидео фиксации нарушений правил дорожного движения на территории Карачаево-Черкесской Республики  </t>
  </si>
  <si>
    <t xml:space="preserve">Значительное снижение показателя исполнения по расходам на обслуживание госдолга в сравнении с первоначальным планом связано с тем, что в первоначальной редакции закона были заложены расходы в полном объеме. 
В процессе исполнения бюджета, в целях оптимизации расходов, привлекались краткосрочные бюджетные кредиты для пополнения остатков средств бюджета, которые, в последующем, направлялись на временное замещение коммерческих заимствований.
Указанный механизм заимствований позволил значительно сократить расходы на обслуживание госдолга.
Кроме того, привлечение коммерческих кредитов в рамках открытых возобновляемых линий осуществлялось только при возникновении острой необходимости в заимствованиях.
</t>
  </si>
  <si>
    <t>Уменьшены бюджетные ассигнования: в сумме 66,7 тыс. рублей, в связи с их невостребованностью, отсутствием заявок на финансирование ГРБС</t>
  </si>
  <si>
    <t xml:space="preserve">Уменьшены ассигнования на мероприятия  по обеспечению безопасных условий жизнедеятельности на территории республики в связи с отсутствием заявок на финансирование. </t>
  </si>
  <si>
    <t>Увеличены ассигнования за счет средств республиканского бюджета на оплату труда</t>
  </si>
  <si>
    <t>В целях обеспечения сбалансированности бюджетов муниципальных образований республики  в декабре 2018 года местным бюджетам была оказана дополнительная финансовая помощь из республиканского бюджета.</t>
  </si>
  <si>
    <t>Министерством финансов Карачаево-Черкесской Республики, по результатам анализа соблюдения органами местного самоуправления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на содержание органов местного самоуправления Карачаево-Черкесской Республики за 2017 год, бюджетам муниципальных районов (городских округов) сокращен общий объем субсидии для софинансирования расходных обязательств, возникающих при выполнении полномочий органов местного самоуправления по вопросам местного значения.                                                                                                                                                                  Кроме того, в связи с ограниченностью доходной базы республики, сокращен объем иных межбюджетных трансфертов, выделяемых в соответствии с постановлением Правительства Карачаево-Черкесской Республики от 03.04.2012 № 138  «Об утверждении  Порядка предоставления и расходования иных межбюджетных трансфертов муниципальным  образованиям на осуществление расходных обязательств, возникающих при выполнении полномочий органов местного самоуправления».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</si>
</sst>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Arial Cyr"/>
      <charset val="204"/>
    </font>
    <font>
      <b/>
      <sz val="12"/>
      <name val="Times New Roman"/>
      <family val="1"/>
      <charset val="204"/>
    </font>
    <font>
      <sz val="12"/>
      <name val="Times New Roman"/>
      <family val="1"/>
      <charset val="204"/>
    </font>
    <font>
      <sz val="11"/>
      <name val="Times New Roman"/>
      <family val="1"/>
      <charset val="204"/>
    </font>
    <font>
      <b/>
      <sz val="11"/>
      <color indexed="8"/>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sz val="11"/>
      <color indexed="8"/>
      <name val="Times New Roman"/>
      <family val="1"/>
      <charset val="204"/>
    </font>
    <font>
      <sz val="11"/>
      <color indexed="8"/>
      <name val="Times New Roman"/>
      <family val="1"/>
      <charset val="204"/>
    </font>
    <font>
      <sz val="16"/>
      <name val="Times New Roman"/>
      <family val="1"/>
      <charset val="204"/>
    </font>
    <font>
      <sz val="12"/>
      <color indexed="8"/>
      <name val="Times New Roman"/>
      <family val="1"/>
      <charset val="204"/>
    </font>
    <font>
      <sz val="8"/>
      <name val="Calibri"/>
      <family val="2"/>
    </font>
    <font>
      <sz val="8"/>
      <color rgb="FF000000"/>
      <name val="Arial"/>
      <family val="2"/>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4">
    <xf numFmtId="0" fontId="0" fillId="0" borderId="0"/>
    <xf numFmtId="49" fontId="14" fillId="0" borderId="3">
      <alignment horizontal="center"/>
    </xf>
    <xf numFmtId="0" fontId="14" fillId="0" borderId="4">
      <alignment horizontal="left" wrapText="1" indent="2"/>
    </xf>
    <xf numFmtId="0" fontId="1" fillId="0" borderId="0"/>
  </cellStyleXfs>
  <cellXfs count="51">
    <xf numFmtId="0" fontId="0" fillId="0" borderId="0" xfId="0"/>
    <xf numFmtId="0" fontId="3" fillId="0" borderId="0" xfId="3" applyFont="1" applyFill="1" applyBorder="1"/>
    <xf numFmtId="0" fontId="4" fillId="0" borderId="0" xfId="3" applyFont="1" applyFill="1" applyBorder="1"/>
    <xf numFmtId="0" fontId="3" fillId="0" borderId="0" xfId="3" applyFont="1" applyFill="1" applyBorder="1" applyAlignment="1">
      <alignment vertical="top"/>
    </xf>
    <xf numFmtId="164" fontId="3" fillId="0" borderId="0" xfId="3" applyNumberFormat="1" applyFont="1" applyFill="1" applyBorder="1" applyAlignment="1">
      <alignment horizontal="right" vertical="top"/>
    </xf>
    <xf numFmtId="0" fontId="4" fillId="0" borderId="1" xfId="3"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164" fontId="6" fillId="0" borderId="1" xfId="3" applyNumberFormat="1" applyFont="1" applyFill="1" applyBorder="1" applyAlignment="1">
      <alignment horizontal="center" vertical="center"/>
    </xf>
    <xf numFmtId="0" fontId="7" fillId="0" borderId="1" xfId="2" applyNumberFormat="1" applyFont="1" applyBorder="1" applyAlignment="1" applyProtection="1">
      <alignment horizontal="left" vertical="top" wrapText="1" indent="2"/>
    </xf>
    <xf numFmtId="49" fontId="7" fillId="0" borderId="1" xfId="1" applyNumberFormat="1" applyFont="1" applyBorder="1" applyAlignment="1" applyProtection="1">
      <alignment horizontal="center" vertical="center"/>
    </xf>
    <xf numFmtId="0" fontId="2" fillId="0" borderId="0" xfId="3" applyFont="1" applyFill="1" applyBorder="1"/>
    <xf numFmtId="0" fontId="8" fillId="0" borderId="1" xfId="2" applyNumberFormat="1" applyFont="1" applyBorder="1" applyAlignment="1" applyProtection="1">
      <alignment horizontal="left" vertical="top" wrapText="1" indent="2"/>
    </xf>
    <xf numFmtId="49" fontId="8" fillId="0" borderId="1" xfId="1" applyNumberFormat="1" applyFont="1" applyBorder="1" applyAlignment="1" applyProtection="1">
      <alignment horizontal="center" vertical="center"/>
    </xf>
    <xf numFmtId="164" fontId="8" fillId="0" borderId="1" xfId="0" applyNumberFormat="1" applyFont="1" applyBorder="1" applyAlignment="1">
      <alignment horizontal="center" vertical="center" wrapText="1"/>
    </xf>
    <xf numFmtId="164" fontId="9" fillId="0" borderId="1" xfId="0" applyNumberFormat="1" applyFont="1" applyBorder="1" applyAlignment="1" applyProtection="1">
      <alignment horizontal="center" vertical="center"/>
      <protection locked="0"/>
    </xf>
    <xf numFmtId="164" fontId="4" fillId="0" borderId="1" xfId="3"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4" fontId="8"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3" fillId="0" borderId="1" xfId="3" applyFont="1" applyFill="1" applyBorder="1" applyAlignment="1">
      <alignment wrapText="1"/>
    </xf>
    <xf numFmtId="0" fontId="8" fillId="4" borderId="1" xfId="2" applyNumberFormat="1" applyFont="1" applyFill="1" applyBorder="1" applyAlignment="1" applyProtection="1">
      <alignment horizontal="left" vertical="top" wrapText="1" indent="2"/>
    </xf>
    <xf numFmtId="49" fontId="8" fillId="4" borderId="1" xfId="1" applyNumberFormat="1" applyFont="1" applyFill="1" applyBorder="1" applyAlignment="1" applyProtection="1">
      <alignment horizontal="center" vertical="center"/>
    </xf>
    <xf numFmtId="164" fontId="8" fillId="4" borderId="1" xfId="0" applyNumberFormat="1" applyFont="1" applyFill="1" applyBorder="1" applyAlignment="1">
      <alignment horizontal="center" vertical="center" wrapText="1"/>
    </xf>
    <xf numFmtId="164" fontId="9" fillId="4" borderId="1" xfId="0" applyNumberFormat="1" applyFont="1" applyFill="1" applyBorder="1" applyAlignment="1" applyProtection="1">
      <alignment horizontal="center" vertical="center"/>
      <protection locked="0"/>
    </xf>
    <xf numFmtId="164" fontId="12" fillId="4" borderId="2" xfId="0" applyNumberFormat="1" applyFont="1" applyFill="1" applyBorder="1" applyAlignment="1">
      <alignment horizontal="center" vertical="center" wrapText="1"/>
    </xf>
    <xf numFmtId="164" fontId="6" fillId="4" borderId="1" xfId="3" applyNumberFormat="1" applyFont="1" applyFill="1" applyBorder="1" applyAlignment="1">
      <alignment horizontal="center" vertical="center"/>
    </xf>
    <xf numFmtId="0" fontId="3" fillId="4" borderId="0" xfId="3" applyFont="1" applyFill="1" applyBorder="1"/>
    <xf numFmtId="0" fontId="3" fillId="4" borderId="1" xfId="3" applyFont="1" applyFill="1" applyBorder="1" applyAlignment="1">
      <alignment wrapText="1"/>
    </xf>
    <xf numFmtId="0" fontId="3" fillId="4" borderId="1" xfId="3" applyFont="1" applyFill="1" applyBorder="1" applyAlignment="1">
      <alignment vertical="center" wrapText="1"/>
    </xf>
    <xf numFmtId="0" fontId="2" fillId="4" borderId="0" xfId="3" applyFont="1" applyFill="1" applyBorder="1"/>
    <xf numFmtId="0" fontId="4" fillId="4" borderId="1" xfId="2" applyNumberFormat="1" applyFont="1" applyFill="1" applyBorder="1" applyAlignment="1" applyProtection="1">
      <alignment horizontal="left" vertical="top" wrapText="1" indent="2"/>
    </xf>
    <xf numFmtId="49" fontId="4" fillId="4" borderId="1" xfId="1" applyNumberFormat="1" applyFont="1" applyFill="1" applyBorder="1" applyAlignment="1" applyProtection="1">
      <alignment horizontal="center" vertical="center"/>
    </xf>
    <xf numFmtId="164" fontId="4" fillId="4" borderId="1" xfId="0" applyNumberFormat="1" applyFont="1" applyFill="1" applyBorder="1" applyAlignment="1">
      <alignment horizontal="center" vertical="center" wrapText="1"/>
    </xf>
    <xf numFmtId="164" fontId="4" fillId="4" borderId="1" xfId="0" applyNumberFormat="1" applyFont="1" applyFill="1" applyBorder="1" applyAlignment="1" applyProtection="1">
      <alignment horizontal="center" vertical="center"/>
      <protection locked="0"/>
    </xf>
    <xf numFmtId="164" fontId="3" fillId="4" borderId="2" xfId="0" applyNumberFormat="1" applyFont="1" applyFill="1" applyBorder="1" applyAlignment="1">
      <alignment horizontal="center" vertical="center" wrapText="1"/>
    </xf>
    <xf numFmtId="164" fontId="4" fillId="4" borderId="1" xfId="3" applyNumberFormat="1" applyFont="1" applyFill="1" applyBorder="1" applyAlignment="1">
      <alignment horizontal="center" vertical="center"/>
    </xf>
    <xf numFmtId="0" fontId="11" fillId="3" borderId="0" xfId="3" applyFont="1" applyFill="1" applyBorder="1" applyAlignment="1">
      <alignment horizontal="left" vertical="top"/>
    </xf>
    <xf numFmtId="0" fontId="2" fillId="0" borderId="0" xfId="3" applyFont="1" applyFill="1" applyAlignment="1">
      <alignment horizontal="center"/>
    </xf>
    <xf numFmtId="0" fontId="4" fillId="0" borderId="0" xfId="3" applyFont="1" applyFill="1" applyBorder="1" applyAlignment="1">
      <alignment horizontal="center"/>
    </xf>
    <xf numFmtId="49" fontId="2" fillId="0" borderId="0" xfId="3" applyNumberFormat="1" applyFont="1" applyFill="1" applyBorder="1" applyAlignment="1">
      <alignment horizontal="center"/>
    </xf>
    <xf numFmtId="0" fontId="2" fillId="0" borderId="0" xfId="3" applyFont="1" applyFill="1" applyBorder="1" applyAlignment="1">
      <alignment horizontal="center"/>
    </xf>
    <xf numFmtId="0" fontId="8" fillId="0" borderId="1" xfId="2" applyNumberFormat="1" applyFont="1" applyFill="1" applyBorder="1" applyAlignment="1" applyProtection="1">
      <alignment horizontal="left" vertical="top" wrapText="1" indent="2"/>
    </xf>
    <xf numFmtId="49" fontId="8" fillId="0" borderId="1" xfId="1" applyNumberFormat="1" applyFont="1" applyFill="1" applyBorder="1" applyAlignment="1" applyProtection="1">
      <alignment horizontal="center" vertical="center"/>
    </xf>
    <xf numFmtId="164" fontId="8" fillId="0" borderId="1" xfId="0" applyNumberFormat="1" applyFont="1" applyFill="1" applyBorder="1" applyAlignment="1">
      <alignment horizontal="center" vertical="center" wrapText="1"/>
    </xf>
    <xf numFmtId="164" fontId="9" fillId="0" borderId="1" xfId="0" applyNumberFormat="1" applyFont="1" applyFill="1" applyBorder="1" applyAlignment="1" applyProtection="1">
      <alignment horizontal="center" vertical="center"/>
      <protection locked="0"/>
    </xf>
    <xf numFmtId="0" fontId="3" fillId="0" borderId="1" xfId="3" applyFont="1" applyFill="1" applyBorder="1" applyAlignment="1">
      <alignment horizontal="left" wrapText="1"/>
    </xf>
  </cellXfs>
  <cellStyles count="4">
    <cellStyle name="xl103" xfId="1"/>
    <cellStyle name="xl92"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103;%20&#1087;&#1072;&#1087;&#1082;&#1072;\&#1056;&#1040;&#1041;&#1054;&#1063;&#1048;&#1045;%20&#1044;&#1054;&#1050;&#1059;&#1052;&#1045;&#1053;&#1058;&#1067;\2013\&#1055;&#1083;&#1072;&#1085;&#1086;&#1074;&#1099;&#1077;%20&#1087;&#1086;&#1082;&#1072;&#1079;&#1072;&#1090;&#1077;&#1083;&#1080;%20&#1085;&#1072;%202013%20&#1075;&#1086;&#107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вар 1"/>
      <sheetName val="анализ вар 2 (ср прибыль)"/>
      <sheetName val="планы"/>
      <sheetName val="планы ср по прибыли"/>
      <sheetName val="планы уточ % по кредитам и приб"/>
      <sheetName val="планы (уточ-% по кредитам)"/>
      <sheetName val="СВОД"/>
      <sheetName val="республ. бюджет ср по прибыли"/>
      <sheetName val="республ. бюджет"/>
      <sheetName val="рабочая с %"/>
      <sheetName val="Респ 2011 прибыль"/>
      <sheetName val="анализ"/>
      <sheetName val="анализ полный"/>
      <sheetName val="0531467"/>
      <sheetName val="Рес тв"/>
      <sheetName val="СВОД (2)"/>
      <sheetName val="УФК свод"/>
      <sheetName val="УСН"/>
      <sheetName val="темпы роста по района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H86"/>
  <sheetViews>
    <sheetView tabSelected="1" view="pageBreakPreview" zoomScale="80" zoomScaleNormal="75" zoomScaleSheetLayoutView="80" workbookViewId="0">
      <selection activeCell="H6" sqref="H6"/>
    </sheetView>
  </sheetViews>
  <sheetFormatPr defaultColWidth="8.85546875" defaultRowHeight="15.75" x14ac:dyDescent="0.25"/>
  <cols>
    <col min="1" max="1" width="61.42578125" style="3" customWidth="1"/>
    <col min="2" max="2" width="10.140625" style="3" customWidth="1"/>
    <col min="3" max="3" width="17" style="4" customWidth="1"/>
    <col min="4" max="4" width="18.7109375" style="4" customWidth="1"/>
    <col min="5" max="5" width="18.42578125" style="1" customWidth="1"/>
    <col min="6" max="7" width="19.140625" style="1" customWidth="1"/>
    <col min="8" max="8" width="48.5703125" style="1" customWidth="1"/>
    <col min="9" max="253" width="9.140625" style="1" customWidth="1"/>
    <col min="254" max="254" width="89" style="1" customWidth="1"/>
    <col min="255" max="16384" width="8.85546875" style="1"/>
  </cols>
  <sheetData>
    <row r="1" spans="1:8" x14ac:dyDescent="0.25">
      <c r="A1" s="44" t="s">
        <v>0</v>
      </c>
      <c r="B1" s="44"/>
      <c r="C1" s="44"/>
      <c r="D1" s="44"/>
      <c r="E1" s="44"/>
      <c r="F1" s="44"/>
      <c r="G1" s="44"/>
      <c r="H1" s="44"/>
    </row>
    <row r="2" spans="1:8" x14ac:dyDescent="0.25">
      <c r="A2" s="45" t="s">
        <v>1</v>
      </c>
      <c r="B2" s="45"/>
      <c r="C2" s="45"/>
      <c r="D2" s="45"/>
      <c r="E2" s="45"/>
      <c r="F2" s="45"/>
      <c r="G2" s="45"/>
      <c r="H2" s="45"/>
    </row>
    <row r="3" spans="1:8" x14ac:dyDescent="0.25">
      <c r="A3" s="42" t="s">
        <v>165</v>
      </c>
      <c r="B3" s="42"/>
      <c r="C3" s="42"/>
      <c r="D3" s="42"/>
      <c r="E3" s="42"/>
      <c r="F3" s="42"/>
      <c r="G3" s="42"/>
      <c r="H3" s="42"/>
    </row>
    <row r="4" spans="1:8" s="2" customFormat="1" ht="15.95" hidden="1" customHeight="1" x14ac:dyDescent="0.25">
      <c r="A4" s="43" t="s">
        <v>2</v>
      </c>
      <c r="B4" s="43"/>
      <c r="C4" s="43"/>
      <c r="D4" s="43"/>
    </row>
    <row r="5" spans="1:8" x14ac:dyDescent="0.25">
      <c r="A5" s="3" t="s">
        <v>3</v>
      </c>
      <c r="E5" s="4"/>
      <c r="G5" s="4"/>
      <c r="H5" s="4" t="s">
        <v>4</v>
      </c>
    </row>
    <row r="6" spans="1:8" ht="138.75" customHeight="1" x14ac:dyDescent="0.25">
      <c r="A6" s="5" t="s">
        <v>5</v>
      </c>
      <c r="B6" s="6" t="s">
        <v>6</v>
      </c>
      <c r="C6" s="7" t="s">
        <v>164</v>
      </c>
      <c r="D6" s="7" t="s">
        <v>168</v>
      </c>
      <c r="E6" s="22" t="s">
        <v>166</v>
      </c>
      <c r="F6" s="22" t="s">
        <v>162</v>
      </c>
      <c r="G6" s="22" t="s">
        <v>163</v>
      </c>
      <c r="H6" s="22" t="s">
        <v>169</v>
      </c>
    </row>
    <row r="7" spans="1:8" x14ac:dyDescent="0.25">
      <c r="A7" s="8" t="s">
        <v>7</v>
      </c>
      <c r="B7" s="9"/>
      <c r="C7" s="10">
        <f>C8+C18+C21+C26+C36+C41+C44+C53+C57+C64+C70+C75+C79+C81</f>
        <v>23115754.199999999</v>
      </c>
      <c r="D7" s="10">
        <f>D8+D18+D21+D26+D36+D41+D44+D53+D57+D64+D70+D75+D79+D81</f>
        <v>24873224.600000005</v>
      </c>
      <c r="E7" s="10">
        <f>E8+E18+E21+E26+E36+E41+E44+E53+E57+E64+E70+E75+E79+E81</f>
        <v>24008232.600000001</v>
      </c>
      <c r="F7" s="10">
        <f>E7/C7*100</f>
        <v>103.86090971671607</v>
      </c>
      <c r="G7" s="10">
        <f>E7/D7*100</f>
        <v>96.522397019644956</v>
      </c>
      <c r="H7" s="24"/>
    </row>
    <row r="8" spans="1:8" s="13" customFormat="1" x14ac:dyDescent="0.25">
      <c r="A8" s="11" t="s">
        <v>8</v>
      </c>
      <c r="B8" s="12" t="s">
        <v>9</v>
      </c>
      <c r="C8" s="10">
        <f>SUM(C9:C17)</f>
        <v>1550540.0999999999</v>
      </c>
      <c r="D8" s="10">
        <f>SUM(D9:D17)</f>
        <v>945226.29999999993</v>
      </c>
      <c r="E8" s="10">
        <f>SUM(E9:E17)</f>
        <v>897091.89999999991</v>
      </c>
      <c r="F8" s="10">
        <f t="shared" ref="F8:F71" si="0">E8/C8*100</f>
        <v>57.856736501042441</v>
      </c>
      <c r="G8" s="10">
        <f t="shared" ref="G8:G71" si="1">E8/D8*100</f>
        <v>94.907632172316823</v>
      </c>
      <c r="H8" s="24"/>
    </row>
    <row r="9" spans="1:8" ht="47.25" x14ac:dyDescent="0.25">
      <c r="A9" s="14" t="s">
        <v>10</v>
      </c>
      <c r="B9" s="15" t="s">
        <v>11</v>
      </c>
      <c r="C9" s="16">
        <v>1166.5</v>
      </c>
      <c r="D9" s="17">
        <v>1378.7</v>
      </c>
      <c r="E9" s="23">
        <v>1330.3</v>
      </c>
      <c r="F9" s="10">
        <f t="shared" si="0"/>
        <v>114.04200600085726</v>
      </c>
      <c r="G9" s="10">
        <f t="shared" si="1"/>
        <v>96.489446580111689</v>
      </c>
      <c r="H9" s="24" t="s">
        <v>190</v>
      </c>
    </row>
    <row r="10" spans="1:8" ht="47.25" x14ac:dyDescent="0.25">
      <c r="A10" s="14" t="s">
        <v>12</v>
      </c>
      <c r="B10" s="15" t="s">
        <v>13</v>
      </c>
      <c r="C10" s="16">
        <v>101836.2</v>
      </c>
      <c r="D10" s="17">
        <v>115261.5</v>
      </c>
      <c r="E10" s="23">
        <v>115101.3</v>
      </c>
      <c r="F10" s="10">
        <f t="shared" si="0"/>
        <v>113.02591809199481</v>
      </c>
      <c r="G10" s="10">
        <f t="shared" si="1"/>
        <v>99.861011699483342</v>
      </c>
      <c r="H10" s="24" t="s">
        <v>191</v>
      </c>
    </row>
    <row r="11" spans="1:8" ht="63" x14ac:dyDescent="0.25">
      <c r="A11" s="14" t="s">
        <v>14</v>
      </c>
      <c r="B11" s="15" t="s">
        <v>15</v>
      </c>
      <c r="C11" s="16">
        <v>142460.1</v>
      </c>
      <c r="D11" s="17">
        <v>169696.9</v>
      </c>
      <c r="E11" s="23">
        <v>165980.4</v>
      </c>
      <c r="F11" s="10">
        <f t="shared" si="0"/>
        <v>116.51009651123367</v>
      </c>
      <c r="G11" s="10">
        <f t="shared" si="1"/>
        <v>97.809918743359475</v>
      </c>
      <c r="H11" s="24" t="s">
        <v>192</v>
      </c>
    </row>
    <row r="12" spans="1:8" ht="47.25" x14ac:dyDescent="0.25">
      <c r="A12" s="14" t="s">
        <v>16</v>
      </c>
      <c r="B12" s="15" t="s">
        <v>17</v>
      </c>
      <c r="C12" s="16">
        <v>47982.6</v>
      </c>
      <c r="D12" s="17">
        <v>50971.1</v>
      </c>
      <c r="E12" s="23">
        <v>48577.5</v>
      </c>
      <c r="F12" s="10">
        <f t="shared" si="0"/>
        <v>101.23982443635818</v>
      </c>
      <c r="G12" s="10">
        <f t="shared" si="1"/>
        <v>95.304005603175142</v>
      </c>
      <c r="H12" s="24" t="s">
        <v>193</v>
      </c>
    </row>
    <row r="13" spans="1:8" ht="47.25" x14ac:dyDescent="0.25">
      <c r="A13" s="14" t="s">
        <v>18</v>
      </c>
      <c r="B13" s="15" t="s">
        <v>19</v>
      </c>
      <c r="C13" s="16">
        <v>74005.5</v>
      </c>
      <c r="D13" s="17">
        <v>83766</v>
      </c>
      <c r="E13" s="23">
        <v>79753.7</v>
      </c>
      <c r="F13" s="10">
        <f t="shared" si="0"/>
        <v>107.76726054144623</v>
      </c>
      <c r="G13" s="10">
        <f t="shared" si="1"/>
        <v>95.210109113482801</v>
      </c>
      <c r="H13" s="24" t="s">
        <v>194</v>
      </c>
    </row>
    <row r="14" spans="1:8" ht="63" x14ac:dyDescent="0.25">
      <c r="A14" s="14" t="s">
        <v>20</v>
      </c>
      <c r="B14" s="15" t="s">
        <v>21</v>
      </c>
      <c r="C14" s="16">
        <v>22626</v>
      </c>
      <c r="D14" s="17">
        <v>29064.799999999999</v>
      </c>
      <c r="E14" s="23">
        <v>28688</v>
      </c>
      <c r="F14" s="10">
        <f t="shared" si="0"/>
        <v>126.79218598073014</v>
      </c>
      <c r="G14" s="10">
        <f t="shared" si="1"/>
        <v>98.703586468855804</v>
      </c>
      <c r="H14" s="24" t="s">
        <v>195</v>
      </c>
    </row>
    <row r="15" spans="1:8" ht="78.75" x14ac:dyDescent="0.25">
      <c r="A15" s="14" t="s">
        <v>22</v>
      </c>
      <c r="B15" s="15" t="s">
        <v>23</v>
      </c>
      <c r="C15" s="16">
        <v>28158.799999999999</v>
      </c>
      <c r="D15" s="17">
        <v>38069.800000000003</v>
      </c>
      <c r="E15" s="23">
        <v>37847.599999999999</v>
      </c>
      <c r="F15" s="10">
        <f t="shared" si="0"/>
        <v>134.40771623790786</v>
      </c>
      <c r="G15" s="10">
        <f t="shared" si="1"/>
        <v>99.416335257868425</v>
      </c>
      <c r="H15" s="24" t="s">
        <v>173</v>
      </c>
    </row>
    <row r="16" spans="1:8" x14ac:dyDescent="0.25">
      <c r="A16" s="14" t="s">
        <v>24</v>
      </c>
      <c r="B16" s="15" t="s">
        <v>25</v>
      </c>
      <c r="C16" s="16">
        <v>20000</v>
      </c>
      <c r="D16" s="17">
        <v>3141.1</v>
      </c>
      <c r="E16" s="23">
        <v>0</v>
      </c>
      <c r="F16" s="10">
        <f t="shared" si="0"/>
        <v>0</v>
      </c>
      <c r="G16" s="10">
        <f t="shared" si="1"/>
        <v>0</v>
      </c>
      <c r="H16" s="24"/>
    </row>
    <row r="17" spans="1:8" s="31" customFormat="1" x14ac:dyDescent="0.25">
      <c r="A17" s="25" t="s">
        <v>26</v>
      </c>
      <c r="B17" s="26" t="s">
        <v>27</v>
      </c>
      <c r="C17" s="27">
        <v>1112304.3999999999</v>
      </c>
      <c r="D17" s="28">
        <v>453876.4</v>
      </c>
      <c r="E17" s="29">
        <v>419813.1</v>
      </c>
      <c r="F17" s="30">
        <f t="shared" si="0"/>
        <v>37.742644909073455</v>
      </c>
      <c r="G17" s="30">
        <f t="shared" si="1"/>
        <v>92.49502728055478</v>
      </c>
      <c r="H17" s="32"/>
    </row>
    <row r="18" spans="1:8" s="13" customFormat="1" x14ac:dyDescent="0.25">
      <c r="A18" s="11" t="s">
        <v>28</v>
      </c>
      <c r="B18" s="12" t="s">
        <v>29</v>
      </c>
      <c r="C18" s="10">
        <f>SUM(C19:C20)</f>
        <v>10137</v>
      </c>
      <c r="D18" s="10">
        <f>SUM(D19:D20)</f>
        <v>12447.1</v>
      </c>
      <c r="E18" s="10">
        <f>SUM(E19:E20)</f>
        <v>12404.4</v>
      </c>
      <c r="F18" s="10">
        <f t="shared" si="0"/>
        <v>122.36756436815625</v>
      </c>
      <c r="G18" s="10">
        <f t="shared" si="1"/>
        <v>99.656948204802717</v>
      </c>
      <c r="H18" s="24"/>
    </row>
    <row r="19" spans="1:8" ht="47.25" x14ac:dyDescent="0.25">
      <c r="A19" s="14" t="s">
        <v>30</v>
      </c>
      <c r="B19" s="15" t="s">
        <v>31</v>
      </c>
      <c r="C19" s="16">
        <v>10094.299999999999</v>
      </c>
      <c r="D19" s="17">
        <v>12404.4</v>
      </c>
      <c r="E19" s="23">
        <v>12404.4</v>
      </c>
      <c r="F19" s="10">
        <f t="shared" si="0"/>
        <v>122.88519263346642</v>
      </c>
      <c r="G19" s="10">
        <f t="shared" si="1"/>
        <v>100</v>
      </c>
      <c r="H19" s="24" t="s">
        <v>189</v>
      </c>
    </row>
    <row r="20" spans="1:8" x14ac:dyDescent="0.25">
      <c r="A20" s="14" t="s">
        <v>32</v>
      </c>
      <c r="B20" s="15" t="s">
        <v>33</v>
      </c>
      <c r="C20" s="16">
        <v>42.7</v>
      </c>
      <c r="D20" s="17">
        <v>42.7</v>
      </c>
      <c r="E20" s="18">
        <v>0</v>
      </c>
      <c r="F20" s="10">
        <f t="shared" si="0"/>
        <v>0</v>
      </c>
      <c r="G20" s="10">
        <f t="shared" si="1"/>
        <v>0</v>
      </c>
      <c r="H20" s="24"/>
    </row>
    <row r="21" spans="1:8" s="13" customFormat="1" ht="28.5" x14ac:dyDescent="0.25">
      <c r="A21" s="11" t="s">
        <v>34</v>
      </c>
      <c r="B21" s="12" t="s">
        <v>35</v>
      </c>
      <c r="C21" s="10">
        <f>SUM(C22:C25)</f>
        <v>90575.2</v>
      </c>
      <c r="D21" s="10">
        <f>SUM(D22:D25)</f>
        <v>92346</v>
      </c>
      <c r="E21" s="10">
        <f>SUM(E22:E25)</f>
        <v>88819.3</v>
      </c>
      <c r="F21" s="10">
        <f t="shared" si="0"/>
        <v>98.061389872724547</v>
      </c>
      <c r="G21" s="10">
        <f t="shared" si="1"/>
        <v>96.180993221146565</v>
      </c>
      <c r="H21" s="24"/>
    </row>
    <row r="22" spans="1:8" s="31" customFormat="1" ht="31.5" x14ac:dyDescent="0.25">
      <c r="A22" s="25" t="s">
        <v>36</v>
      </c>
      <c r="B22" s="26" t="s">
        <v>37</v>
      </c>
      <c r="C22" s="27">
        <v>22151</v>
      </c>
      <c r="D22" s="28">
        <v>23872.9</v>
      </c>
      <c r="E22" s="29">
        <v>23872.9</v>
      </c>
      <c r="F22" s="30">
        <f t="shared" si="0"/>
        <v>107.77346395196605</v>
      </c>
      <c r="G22" s="30">
        <f t="shared" si="1"/>
        <v>100</v>
      </c>
      <c r="H22" s="32" t="s">
        <v>212</v>
      </c>
    </row>
    <row r="23" spans="1:8" ht="30" x14ac:dyDescent="0.25">
      <c r="A23" s="14" t="s">
        <v>38</v>
      </c>
      <c r="B23" s="15" t="s">
        <v>39</v>
      </c>
      <c r="C23" s="16">
        <v>53064.2</v>
      </c>
      <c r="D23" s="17">
        <v>53113.1</v>
      </c>
      <c r="E23" s="23">
        <v>51146.1</v>
      </c>
      <c r="F23" s="10">
        <f t="shared" si="0"/>
        <v>96.385321930793268</v>
      </c>
      <c r="G23" s="10">
        <f t="shared" si="1"/>
        <v>96.29658219911849</v>
      </c>
      <c r="H23" s="24"/>
    </row>
    <row r="24" spans="1:8" x14ac:dyDescent="0.25">
      <c r="A24" s="14" t="s">
        <v>40</v>
      </c>
      <c r="B24" s="15" t="s">
        <v>41</v>
      </c>
      <c r="C24" s="18">
        <v>0</v>
      </c>
      <c r="D24" s="17">
        <v>0</v>
      </c>
      <c r="E24" s="18">
        <v>0</v>
      </c>
      <c r="F24" s="10">
        <v>0</v>
      </c>
      <c r="G24" s="10">
        <v>0</v>
      </c>
      <c r="H24" s="24"/>
    </row>
    <row r="25" spans="1:8" s="31" customFormat="1" ht="78.75" x14ac:dyDescent="0.25">
      <c r="A25" s="25" t="s">
        <v>42</v>
      </c>
      <c r="B25" s="26" t="s">
        <v>43</v>
      </c>
      <c r="C25" s="27">
        <v>15360</v>
      </c>
      <c r="D25" s="28">
        <v>15360</v>
      </c>
      <c r="E25" s="29">
        <v>13800.3</v>
      </c>
      <c r="F25" s="30">
        <f t="shared" si="0"/>
        <v>89.845703125</v>
      </c>
      <c r="G25" s="30">
        <f t="shared" si="1"/>
        <v>89.845703125</v>
      </c>
      <c r="H25" s="32" t="s">
        <v>211</v>
      </c>
    </row>
    <row r="26" spans="1:8" x14ac:dyDescent="0.25">
      <c r="A26" s="11" t="s">
        <v>44</v>
      </c>
      <c r="B26" s="12" t="s">
        <v>45</v>
      </c>
      <c r="C26" s="19">
        <f>SUM(C27:C35)</f>
        <v>4163753.3</v>
      </c>
      <c r="D26" s="19">
        <f>SUM(D27:D35)</f>
        <v>4841658.9000000004</v>
      </c>
      <c r="E26" s="19">
        <f>SUM(E27:E35)</f>
        <v>4523245.7</v>
      </c>
      <c r="F26" s="10">
        <f t="shared" si="0"/>
        <v>108.63385446010936</v>
      </c>
      <c r="G26" s="10">
        <f t="shared" si="1"/>
        <v>93.423468968456248</v>
      </c>
      <c r="H26" s="24"/>
    </row>
    <row r="27" spans="1:8" s="13" customFormat="1" ht="126" x14ac:dyDescent="0.25">
      <c r="A27" s="14" t="s">
        <v>46</v>
      </c>
      <c r="B27" s="15" t="s">
        <v>47</v>
      </c>
      <c r="C27" s="16">
        <v>156685.20000000001</v>
      </c>
      <c r="D27" s="17">
        <v>166735.20000000001</v>
      </c>
      <c r="E27" s="23">
        <v>143857.60000000001</v>
      </c>
      <c r="F27" s="10">
        <f t="shared" si="0"/>
        <v>91.813138701038767</v>
      </c>
      <c r="G27" s="10">
        <f t="shared" si="1"/>
        <v>86.279082041464548</v>
      </c>
      <c r="H27" s="24" t="s">
        <v>174</v>
      </c>
    </row>
    <row r="28" spans="1:8" s="31" customFormat="1" ht="63" x14ac:dyDescent="0.25">
      <c r="A28" s="25" t="s">
        <v>48</v>
      </c>
      <c r="B28" s="26" t="s">
        <v>49</v>
      </c>
      <c r="C28" s="27">
        <v>1000</v>
      </c>
      <c r="D28" s="28">
        <v>1000</v>
      </c>
      <c r="E28" s="29">
        <v>933.3</v>
      </c>
      <c r="F28" s="30">
        <f t="shared" si="0"/>
        <v>93.329999999999984</v>
      </c>
      <c r="G28" s="30">
        <f t="shared" si="1"/>
        <v>93.329999999999984</v>
      </c>
      <c r="H28" s="32" t="s">
        <v>210</v>
      </c>
    </row>
    <row r="29" spans="1:8" s="31" customFormat="1" ht="63" x14ac:dyDescent="0.25">
      <c r="A29" s="35" t="s">
        <v>50</v>
      </c>
      <c r="B29" s="36" t="s">
        <v>51</v>
      </c>
      <c r="C29" s="37">
        <v>1014391.3</v>
      </c>
      <c r="D29" s="38">
        <v>1125963.8999999999</v>
      </c>
      <c r="E29" s="39">
        <v>1107595.3999999999</v>
      </c>
      <c r="F29" s="40">
        <f>E29/C29*100</f>
        <v>109.18818014310649</v>
      </c>
      <c r="G29" s="40">
        <f>E29/D29*100</f>
        <v>98.368642191814487</v>
      </c>
      <c r="H29" s="32" t="s">
        <v>207</v>
      </c>
    </row>
    <row r="30" spans="1:8" s="31" customFormat="1" ht="63" x14ac:dyDescent="0.25">
      <c r="A30" s="25" t="s">
        <v>52</v>
      </c>
      <c r="B30" s="26" t="s">
        <v>53</v>
      </c>
      <c r="C30" s="27">
        <v>294197.3</v>
      </c>
      <c r="D30" s="28">
        <v>409798.8</v>
      </c>
      <c r="E30" s="29">
        <v>409798.6</v>
      </c>
      <c r="F30" s="30">
        <f t="shared" si="0"/>
        <v>139.29380045296134</v>
      </c>
      <c r="G30" s="30">
        <f t="shared" si="1"/>
        <v>99.999951195562303</v>
      </c>
      <c r="H30" s="32" t="s">
        <v>203</v>
      </c>
    </row>
    <row r="31" spans="1:8" s="31" customFormat="1" ht="94.5" x14ac:dyDescent="0.25">
      <c r="A31" s="25" t="s">
        <v>54</v>
      </c>
      <c r="B31" s="26" t="s">
        <v>55</v>
      </c>
      <c r="C31" s="27">
        <v>81419.199999999997</v>
      </c>
      <c r="D31" s="28">
        <v>114538</v>
      </c>
      <c r="E31" s="29">
        <v>113147.9</v>
      </c>
      <c r="F31" s="30">
        <f t="shared" si="0"/>
        <v>138.96955509265626</v>
      </c>
      <c r="G31" s="30">
        <f t="shared" si="1"/>
        <v>98.786341650805838</v>
      </c>
      <c r="H31" s="32" t="s">
        <v>205</v>
      </c>
    </row>
    <row r="32" spans="1:8" s="31" customFormat="1" ht="116.45" customHeight="1" x14ac:dyDescent="0.25">
      <c r="A32" s="25" t="s">
        <v>56</v>
      </c>
      <c r="B32" s="26" t="s">
        <v>57</v>
      </c>
      <c r="C32" s="27">
        <v>128916.1</v>
      </c>
      <c r="D32" s="28">
        <v>45283.6</v>
      </c>
      <c r="E32" s="29">
        <v>37840.300000000003</v>
      </c>
      <c r="F32" s="30">
        <f t="shared" si="0"/>
        <v>29.352656495193386</v>
      </c>
      <c r="G32" s="30">
        <f t="shared" si="1"/>
        <v>83.5629234424825</v>
      </c>
      <c r="H32" s="32" t="s">
        <v>208</v>
      </c>
    </row>
    <row r="33" spans="1:8" s="31" customFormat="1" ht="94.5" x14ac:dyDescent="0.25">
      <c r="A33" s="25" t="s">
        <v>58</v>
      </c>
      <c r="B33" s="26" t="s">
        <v>59</v>
      </c>
      <c r="C33" s="27">
        <v>1455854.6</v>
      </c>
      <c r="D33" s="28">
        <v>1929851.6</v>
      </c>
      <c r="E33" s="29">
        <v>1663969.8</v>
      </c>
      <c r="F33" s="30">
        <f t="shared" si="0"/>
        <v>114.29505391541159</v>
      </c>
      <c r="G33" s="30">
        <f t="shared" si="1"/>
        <v>86.222681578210469</v>
      </c>
      <c r="H33" s="32" t="s">
        <v>200</v>
      </c>
    </row>
    <row r="34" spans="1:8" ht="110.25" x14ac:dyDescent="0.25">
      <c r="A34" s="14" t="s">
        <v>60</v>
      </c>
      <c r="B34" s="15" t="s">
        <v>61</v>
      </c>
      <c r="C34" s="16">
        <v>36117.4</v>
      </c>
      <c r="D34" s="17">
        <v>43171.199999999997</v>
      </c>
      <c r="E34" s="23">
        <v>41472.699999999997</v>
      </c>
      <c r="F34" s="10">
        <f t="shared" si="0"/>
        <v>114.82747927591686</v>
      </c>
      <c r="G34" s="10">
        <f t="shared" si="1"/>
        <v>96.065664146468009</v>
      </c>
      <c r="H34" s="24" t="s">
        <v>171</v>
      </c>
    </row>
    <row r="35" spans="1:8" x14ac:dyDescent="0.25">
      <c r="A35" s="14" t="s">
        <v>62</v>
      </c>
      <c r="B35" s="15" t="s">
        <v>63</v>
      </c>
      <c r="C35" s="16">
        <v>995172.2</v>
      </c>
      <c r="D35" s="17">
        <v>1005316.6</v>
      </c>
      <c r="E35" s="23">
        <v>1004630.1</v>
      </c>
      <c r="F35" s="10">
        <f t="shared" si="0"/>
        <v>100.950378236048</v>
      </c>
      <c r="G35" s="10">
        <f t="shared" si="1"/>
        <v>99.931713054375109</v>
      </c>
      <c r="H35" s="24"/>
    </row>
    <row r="36" spans="1:8" x14ac:dyDescent="0.25">
      <c r="A36" s="11" t="s">
        <v>64</v>
      </c>
      <c r="B36" s="12" t="s">
        <v>65</v>
      </c>
      <c r="C36" s="19">
        <f>SUM(C37:C40)</f>
        <v>2001936.1</v>
      </c>
      <c r="D36" s="19">
        <f>SUM(D37:D40)</f>
        <v>2202152</v>
      </c>
      <c r="E36" s="19">
        <f>SUM(E37:E40)</f>
        <v>2158776</v>
      </c>
      <c r="F36" s="10">
        <f t="shared" si="0"/>
        <v>107.83441089852968</v>
      </c>
      <c r="G36" s="10">
        <f t="shared" si="1"/>
        <v>98.030290370510301</v>
      </c>
      <c r="H36" s="24"/>
    </row>
    <row r="37" spans="1:8" x14ac:dyDescent="0.25">
      <c r="A37" s="14" t="s">
        <v>66</v>
      </c>
      <c r="B37" s="15" t="s">
        <v>67</v>
      </c>
      <c r="C37" s="16">
        <v>1351624.8</v>
      </c>
      <c r="D37" s="17">
        <v>1348598.7</v>
      </c>
      <c r="E37" s="23">
        <v>1348598.7</v>
      </c>
      <c r="F37" s="10">
        <f t="shared" si="0"/>
        <v>99.776113903799342</v>
      </c>
      <c r="G37" s="10">
        <f t="shared" si="1"/>
        <v>100</v>
      </c>
      <c r="H37" s="24"/>
    </row>
    <row r="38" spans="1:8" s="31" customFormat="1" ht="63" x14ac:dyDescent="0.25">
      <c r="A38" s="25" t="s">
        <v>68</v>
      </c>
      <c r="B38" s="26" t="s">
        <v>69</v>
      </c>
      <c r="C38" s="27">
        <v>490577.4</v>
      </c>
      <c r="D38" s="28">
        <v>689402.8</v>
      </c>
      <c r="E38" s="29">
        <v>648119.1</v>
      </c>
      <c r="F38" s="30">
        <f t="shared" si="0"/>
        <v>132.11352581672128</v>
      </c>
      <c r="G38" s="30">
        <f t="shared" si="1"/>
        <v>94.011672131299719</v>
      </c>
      <c r="H38" s="32" t="s">
        <v>199</v>
      </c>
    </row>
    <row r="39" spans="1:8" x14ac:dyDescent="0.25">
      <c r="A39" s="14" t="s">
        <v>70</v>
      </c>
      <c r="B39" s="15" t="s">
        <v>71</v>
      </c>
      <c r="C39" s="16">
        <v>101520.7</v>
      </c>
      <c r="D39" s="17">
        <v>101520.7</v>
      </c>
      <c r="E39" s="23">
        <v>101168.2</v>
      </c>
      <c r="F39" s="10">
        <f t="shared" si="0"/>
        <v>99.652780171925528</v>
      </c>
      <c r="G39" s="10">
        <f t="shared" si="1"/>
        <v>99.652780171925528</v>
      </c>
      <c r="H39" s="24"/>
    </row>
    <row r="40" spans="1:8" ht="47.25" x14ac:dyDescent="0.25">
      <c r="A40" s="14" t="s">
        <v>72</v>
      </c>
      <c r="B40" s="15" t="s">
        <v>73</v>
      </c>
      <c r="C40" s="16">
        <v>58213.2</v>
      </c>
      <c r="D40" s="17">
        <v>62629.8</v>
      </c>
      <c r="E40" s="23">
        <v>60890</v>
      </c>
      <c r="F40" s="10">
        <f t="shared" si="0"/>
        <v>104.5982698082222</v>
      </c>
      <c r="G40" s="10">
        <f t="shared" si="1"/>
        <v>97.222089165221661</v>
      </c>
      <c r="H40" s="24" t="s">
        <v>196</v>
      </c>
    </row>
    <row r="41" spans="1:8" x14ac:dyDescent="0.25">
      <c r="A41" s="11" t="s">
        <v>74</v>
      </c>
      <c r="B41" s="12" t="s">
        <v>75</v>
      </c>
      <c r="C41" s="19">
        <f>SUM(C42:C43)</f>
        <v>73733.600000000006</v>
      </c>
      <c r="D41" s="19">
        <f>SUM(D42:D43)</f>
        <v>82995.399999999994</v>
      </c>
      <c r="E41" s="19">
        <f>SUM(E42:E43)</f>
        <v>82270.200000000012</v>
      </c>
      <c r="F41" s="10">
        <f t="shared" si="0"/>
        <v>111.57762539737649</v>
      </c>
      <c r="G41" s="10">
        <f t="shared" si="1"/>
        <v>99.126216633692977</v>
      </c>
      <c r="H41" s="24"/>
    </row>
    <row r="42" spans="1:8" s="34" customFormat="1" ht="84" customHeight="1" x14ac:dyDescent="0.25">
      <c r="A42" s="25" t="s">
        <v>76</v>
      </c>
      <c r="B42" s="26" t="s">
        <v>77</v>
      </c>
      <c r="C42" s="27">
        <v>5063.8</v>
      </c>
      <c r="D42" s="28">
        <v>12252.2</v>
      </c>
      <c r="E42" s="29">
        <v>12252.1</v>
      </c>
      <c r="F42" s="30">
        <f t="shared" si="0"/>
        <v>241.95465855681505</v>
      </c>
      <c r="G42" s="30">
        <f t="shared" si="1"/>
        <v>99.999183820048643</v>
      </c>
      <c r="H42" s="32" t="s">
        <v>204</v>
      </c>
    </row>
    <row r="43" spans="1:8" ht="47.25" x14ac:dyDescent="0.25">
      <c r="A43" s="14" t="s">
        <v>78</v>
      </c>
      <c r="B43" s="15" t="s">
        <v>79</v>
      </c>
      <c r="C43" s="20">
        <v>68669.8</v>
      </c>
      <c r="D43" s="17">
        <v>70743.199999999997</v>
      </c>
      <c r="E43" s="23">
        <v>70018.100000000006</v>
      </c>
      <c r="F43" s="10">
        <f t="shared" si="0"/>
        <v>101.96345409481316</v>
      </c>
      <c r="G43" s="10">
        <f t="shared" si="1"/>
        <v>98.97502516142896</v>
      </c>
      <c r="H43" s="24" t="s">
        <v>197</v>
      </c>
    </row>
    <row r="44" spans="1:8" x14ac:dyDescent="0.25">
      <c r="A44" s="11" t="s">
        <v>80</v>
      </c>
      <c r="B44" s="12" t="s">
        <v>81</v>
      </c>
      <c r="C44" s="21">
        <f>SUM(C45:C52)</f>
        <v>5654360.1000000006</v>
      </c>
      <c r="D44" s="21">
        <f>SUM(D45:D52)</f>
        <v>6078007.4000000004</v>
      </c>
      <c r="E44" s="21">
        <f>SUM(E45:E52)</f>
        <v>5958062.5</v>
      </c>
      <c r="F44" s="10">
        <f t="shared" si="0"/>
        <v>105.37111882916687</v>
      </c>
      <c r="G44" s="10">
        <f t="shared" si="1"/>
        <v>98.026575288473651</v>
      </c>
      <c r="H44" s="24"/>
    </row>
    <row r="45" spans="1:8" s="13" customFormat="1" ht="78.75" x14ac:dyDescent="0.25">
      <c r="A45" s="14" t="s">
        <v>82</v>
      </c>
      <c r="B45" s="15" t="s">
        <v>83</v>
      </c>
      <c r="C45" s="20">
        <v>1266367.6000000001</v>
      </c>
      <c r="D45" s="17">
        <v>1557837</v>
      </c>
      <c r="E45" s="23">
        <v>1528948.6</v>
      </c>
      <c r="F45" s="10">
        <f t="shared" si="0"/>
        <v>120.73497458399916</v>
      </c>
      <c r="G45" s="10">
        <f t="shared" si="1"/>
        <v>98.14560830176714</v>
      </c>
      <c r="H45" s="24" t="s">
        <v>175</v>
      </c>
    </row>
    <row r="46" spans="1:8" x14ac:dyDescent="0.25">
      <c r="A46" s="14" t="s">
        <v>84</v>
      </c>
      <c r="B46" s="15" t="s">
        <v>85</v>
      </c>
      <c r="C46" s="20">
        <v>3698130.7</v>
      </c>
      <c r="D46" s="17">
        <v>3801962.2</v>
      </c>
      <c r="E46" s="23">
        <v>3762999.4</v>
      </c>
      <c r="F46" s="10">
        <f t="shared" si="0"/>
        <v>101.75409430499576</v>
      </c>
      <c r="G46" s="10">
        <f t="shared" si="1"/>
        <v>98.975192336209957</v>
      </c>
      <c r="H46" s="24"/>
    </row>
    <row r="47" spans="1:8" ht="110.25" x14ac:dyDescent="0.25">
      <c r="A47" s="14" t="s">
        <v>86</v>
      </c>
      <c r="B47" s="15" t="s">
        <v>87</v>
      </c>
      <c r="C47" s="16">
        <v>70842.3</v>
      </c>
      <c r="D47" s="17">
        <v>71557.399999999994</v>
      </c>
      <c r="E47" s="23">
        <v>62923.1</v>
      </c>
      <c r="F47" s="10">
        <f t="shared" si="0"/>
        <v>88.821368024471241</v>
      </c>
      <c r="G47" s="10">
        <f t="shared" si="1"/>
        <v>87.933742701663292</v>
      </c>
      <c r="H47" s="24" t="s">
        <v>176</v>
      </c>
    </row>
    <row r="48" spans="1:8" x14ac:dyDescent="0.25">
      <c r="A48" s="14" t="s">
        <v>88</v>
      </c>
      <c r="B48" s="15" t="s">
        <v>89</v>
      </c>
      <c r="C48" s="16">
        <v>453531.8</v>
      </c>
      <c r="D48" s="17">
        <v>463770.3</v>
      </c>
      <c r="E48" s="23">
        <v>436118.9</v>
      </c>
      <c r="F48" s="10">
        <f t="shared" si="0"/>
        <v>96.160599984389194</v>
      </c>
      <c r="G48" s="10">
        <f t="shared" si="1"/>
        <v>94.037694953730337</v>
      </c>
      <c r="H48" s="24"/>
    </row>
    <row r="49" spans="1:8" ht="47.65" customHeight="1" x14ac:dyDescent="0.25">
      <c r="A49" s="14" t="s">
        <v>90</v>
      </c>
      <c r="B49" s="15" t="s">
        <v>91</v>
      </c>
      <c r="C49" s="16">
        <v>29346.2</v>
      </c>
      <c r="D49" s="17">
        <v>29737.200000000001</v>
      </c>
      <c r="E49" s="23">
        <v>27334.9</v>
      </c>
      <c r="F49" s="10">
        <f t="shared" si="0"/>
        <v>93.146301735829525</v>
      </c>
      <c r="G49" s="10">
        <f t="shared" si="1"/>
        <v>91.921566253715895</v>
      </c>
      <c r="H49" s="24" t="s">
        <v>177</v>
      </c>
    </row>
    <row r="50" spans="1:8" x14ac:dyDescent="0.25">
      <c r="A50" s="14" t="s">
        <v>92</v>
      </c>
      <c r="B50" s="15" t="s">
        <v>93</v>
      </c>
      <c r="C50" s="16">
        <v>762.2</v>
      </c>
      <c r="D50" s="17">
        <v>762.2</v>
      </c>
      <c r="E50" s="23">
        <v>739.9</v>
      </c>
      <c r="F50" s="10">
        <f t="shared" si="0"/>
        <v>97.074258724744155</v>
      </c>
      <c r="G50" s="10">
        <f t="shared" si="1"/>
        <v>97.074258724744155</v>
      </c>
      <c r="H50" s="24"/>
    </row>
    <row r="51" spans="1:8" ht="126" x14ac:dyDescent="0.25">
      <c r="A51" s="14" t="s">
        <v>94</v>
      </c>
      <c r="B51" s="15" t="s">
        <v>95</v>
      </c>
      <c r="C51" s="16">
        <v>19541</v>
      </c>
      <c r="D51" s="17">
        <v>30563.1</v>
      </c>
      <c r="E51" s="23">
        <v>30563.1</v>
      </c>
      <c r="F51" s="10">
        <f t="shared" si="0"/>
        <v>156.40499462668237</v>
      </c>
      <c r="G51" s="10">
        <f t="shared" si="1"/>
        <v>100</v>
      </c>
      <c r="H51" s="24" t="s">
        <v>178</v>
      </c>
    </row>
    <row r="52" spans="1:8" ht="141.75" x14ac:dyDescent="0.25">
      <c r="A52" s="14" t="s">
        <v>96</v>
      </c>
      <c r="B52" s="15" t="s">
        <v>97</v>
      </c>
      <c r="C52" s="16">
        <v>115838.3</v>
      </c>
      <c r="D52" s="17">
        <v>121818</v>
      </c>
      <c r="E52" s="23">
        <v>108434.6</v>
      </c>
      <c r="F52" s="10">
        <f t="shared" si="0"/>
        <v>93.608590595683822</v>
      </c>
      <c r="G52" s="10">
        <f t="shared" si="1"/>
        <v>89.013610468075328</v>
      </c>
      <c r="H52" s="24" t="s">
        <v>179</v>
      </c>
    </row>
    <row r="53" spans="1:8" x14ac:dyDescent="0.25">
      <c r="A53" s="11" t="s">
        <v>98</v>
      </c>
      <c r="B53" s="12" t="s">
        <v>99</v>
      </c>
      <c r="C53" s="19">
        <f>SUM(C54:C56)</f>
        <v>443016.1</v>
      </c>
      <c r="D53" s="19">
        <f>SUM(D54:D56)</f>
        <v>506522.7</v>
      </c>
      <c r="E53" s="19">
        <f>SUM(E54:E56)</f>
        <v>504388</v>
      </c>
      <c r="F53" s="10">
        <f t="shared" si="0"/>
        <v>113.8531985632125</v>
      </c>
      <c r="G53" s="10">
        <f t="shared" si="1"/>
        <v>99.578557881018952</v>
      </c>
      <c r="H53" s="24"/>
    </row>
    <row r="54" spans="1:8" s="13" customFormat="1" ht="94.5" x14ac:dyDescent="0.25">
      <c r="A54" s="14" t="s">
        <v>100</v>
      </c>
      <c r="B54" s="15" t="s">
        <v>101</v>
      </c>
      <c r="C54" s="16">
        <v>427431.5</v>
      </c>
      <c r="D54" s="17">
        <v>489774.4</v>
      </c>
      <c r="E54" s="23">
        <v>488960.7</v>
      </c>
      <c r="F54" s="10">
        <f>E54/C54*100</f>
        <v>114.39510190521756</v>
      </c>
      <c r="G54" s="10">
        <f t="shared" si="1"/>
        <v>99.833862284349692</v>
      </c>
      <c r="H54" s="24" t="s">
        <v>180</v>
      </c>
    </row>
    <row r="55" spans="1:8" x14ac:dyDescent="0.25">
      <c r="A55" s="14" t="s">
        <v>102</v>
      </c>
      <c r="B55" s="15" t="s">
        <v>103</v>
      </c>
      <c r="C55" s="17">
        <v>0</v>
      </c>
      <c r="D55" s="17">
        <v>0</v>
      </c>
      <c r="E55" s="16">
        <v>0</v>
      </c>
      <c r="F55" s="10">
        <v>0</v>
      </c>
      <c r="G55" s="10">
        <v>0</v>
      </c>
      <c r="H55" s="24"/>
    </row>
    <row r="56" spans="1:8" x14ac:dyDescent="0.25">
      <c r="A56" s="14" t="s">
        <v>104</v>
      </c>
      <c r="B56" s="15" t="s">
        <v>105</v>
      </c>
      <c r="C56" s="18">
        <v>15584.6</v>
      </c>
      <c r="D56" s="17">
        <v>16748.3</v>
      </c>
      <c r="E56" s="23">
        <v>15427.3</v>
      </c>
      <c r="F56" s="10">
        <f>E56/C56*100</f>
        <v>98.990670277068375</v>
      </c>
      <c r="G56" s="10">
        <f t="shared" si="1"/>
        <v>92.112632326863022</v>
      </c>
      <c r="H56" s="24"/>
    </row>
    <row r="57" spans="1:8" x14ac:dyDescent="0.25">
      <c r="A57" s="11" t="s">
        <v>106</v>
      </c>
      <c r="B57" s="12" t="s">
        <v>107</v>
      </c>
      <c r="C57" s="19">
        <f>SUM(C58:C63)</f>
        <v>1489820.6</v>
      </c>
      <c r="D57" s="19">
        <f>SUM(D58:D63)</f>
        <v>2018060.1</v>
      </c>
      <c r="E57" s="19">
        <f>SUM(E58:E63)</f>
        <v>1950166.5</v>
      </c>
      <c r="F57" s="10">
        <f t="shared" si="0"/>
        <v>130.89941835949912</v>
      </c>
      <c r="G57" s="10">
        <f t="shared" si="1"/>
        <v>96.635699799029766</v>
      </c>
      <c r="H57" s="24"/>
    </row>
    <row r="58" spans="1:8" ht="63" x14ac:dyDescent="0.25">
      <c r="A58" s="14" t="s">
        <v>108</v>
      </c>
      <c r="B58" s="15" t="s">
        <v>109</v>
      </c>
      <c r="C58" s="16">
        <v>324918</v>
      </c>
      <c r="D58" s="17">
        <v>361861.9</v>
      </c>
      <c r="E58" s="23">
        <v>342699.2</v>
      </c>
      <c r="F58" s="10">
        <f t="shared" si="0"/>
        <v>105.47251922023403</v>
      </c>
      <c r="G58" s="10">
        <f t="shared" si="1"/>
        <v>94.70441624277106</v>
      </c>
      <c r="H58" s="24" t="s">
        <v>183</v>
      </c>
    </row>
    <row r="59" spans="1:8" ht="78.75" x14ac:dyDescent="0.25">
      <c r="A59" s="14" t="s">
        <v>110</v>
      </c>
      <c r="B59" s="15" t="s">
        <v>111</v>
      </c>
      <c r="C59" s="16">
        <v>129365.9</v>
      </c>
      <c r="D59" s="17">
        <v>290123.09999999998</v>
      </c>
      <c r="E59" s="23">
        <v>261058</v>
      </c>
      <c r="F59" s="10">
        <f t="shared" si="0"/>
        <v>201.79815546446167</v>
      </c>
      <c r="G59" s="10">
        <f t="shared" si="1"/>
        <v>89.981804275495477</v>
      </c>
      <c r="H59" s="24" t="s">
        <v>184</v>
      </c>
    </row>
    <row r="60" spans="1:8" x14ac:dyDescent="0.25">
      <c r="A60" s="14" t="s">
        <v>112</v>
      </c>
      <c r="B60" s="15" t="s">
        <v>113</v>
      </c>
      <c r="C60" s="16">
        <v>2799.7</v>
      </c>
      <c r="D60" s="17">
        <v>2704.7</v>
      </c>
      <c r="E60" s="23">
        <v>2647.8</v>
      </c>
      <c r="F60" s="10">
        <f t="shared" si="0"/>
        <v>94.574418687716559</v>
      </c>
      <c r="G60" s="10">
        <f t="shared" si="1"/>
        <v>97.896254667800505</v>
      </c>
      <c r="H60" s="24" t="s">
        <v>185</v>
      </c>
    </row>
    <row r="61" spans="1:8" x14ac:dyDescent="0.25">
      <c r="A61" s="14" t="s">
        <v>114</v>
      </c>
      <c r="B61" s="15" t="s">
        <v>115</v>
      </c>
      <c r="C61" s="18">
        <v>0</v>
      </c>
      <c r="D61" s="17">
        <v>570.5</v>
      </c>
      <c r="E61" s="23">
        <v>543</v>
      </c>
      <c r="F61" s="10">
        <v>0</v>
      </c>
      <c r="G61" s="10">
        <f t="shared" si="1"/>
        <v>95.179666958808056</v>
      </c>
      <c r="H61" s="24" t="s">
        <v>185</v>
      </c>
    </row>
    <row r="62" spans="1:8" ht="63" x14ac:dyDescent="0.25">
      <c r="A62" s="14" t="s">
        <v>116</v>
      </c>
      <c r="B62" s="15" t="s">
        <v>117</v>
      </c>
      <c r="C62" s="16">
        <v>21513</v>
      </c>
      <c r="D62" s="17">
        <v>25218.3</v>
      </c>
      <c r="E62" s="23">
        <v>24450.2</v>
      </c>
      <c r="F62" s="10">
        <f t="shared" si="0"/>
        <v>113.65313996188351</v>
      </c>
      <c r="G62" s="10">
        <f t="shared" si="1"/>
        <v>96.954195960869697</v>
      </c>
      <c r="H62" s="24" t="s">
        <v>186</v>
      </c>
    </row>
    <row r="63" spans="1:8" ht="78.75" x14ac:dyDescent="0.25">
      <c r="A63" s="14" t="s">
        <v>118</v>
      </c>
      <c r="B63" s="15" t="s">
        <v>119</v>
      </c>
      <c r="C63" s="16">
        <v>1011224</v>
      </c>
      <c r="D63" s="17">
        <v>1337581.6000000001</v>
      </c>
      <c r="E63" s="23">
        <v>1318768.3</v>
      </c>
      <c r="F63" s="10">
        <f t="shared" si="0"/>
        <v>130.41307366122641</v>
      </c>
      <c r="G63" s="10">
        <f t="shared" si="1"/>
        <v>98.593483941465692</v>
      </c>
      <c r="H63" s="24" t="s">
        <v>187</v>
      </c>
    </row>
    <row r="64" spans="1:8" x14ac:dyDescent="0.25">
      <c r="A64" s="11" t="s">
        <v>120</v>
      </c>
      <c r="B64" s="12" t="s">
        <v>121</v>
      </c>
      <c r="C64" s="19">
        <f>SUM(C65:C69)</f>
        <v>5721430.2999999998</v>
      </c>
      <c r="D64" s="19">
        <f>SUM(D65:D69)</f>
        <v>6158600.3999999994</v>
      </c>
      <c r="E64" s="19">
        <f>SUM(E65:E69)</f>
        <v>5921052.2999999998</v>
      </c>
      <c r="F64" s="10">
        <f t="shared" si="0"/>
        <v>103.48902266623784</v>
      </c>
      <c r="G64" s="10">
        <f t="shared" si="1"/>
        <v>96.142823294721325</v>
      </c>
      <c r="H64" s="24"/>
    </row>
    <row r="65" spans="1:8" s="34" customFormat="1" ht="31.5" x14ac:dyDescent="0.25">
      <c r="A65" s="25" t="s">
        <v>122</v>
      </c>
      <c r="B65" s="26" t="s">
        <v>123</v>
      </c>
      <c r="C65" s="27">
        <v>101639.4</v>
      </c>
      <c r="D65" s="28">
        <v>101639.4</v>
      </c>
      <c r="E65" s="29">
        <v>86931.9</v>
      </c>
      <c r="F65" s="30">
        <f t="shared" si="0"/>
        <v>85.5297256772472</v>
      </c>
      <c r="G65" s="30">
        <f t="shared" si="1"/>
        <v>85.5297256772472</v>
      </c>
      <c r="H65" s="32" t="s">
        <v>206</v>
      </c>
    </row>
    <row r="66" spans="1:8" ht="63" x14ac:dyDescent="0.25">
      <c r="A66" s="14" t="s">
        <v>124</v>
      </c>
      <c r="B66" s="15" t="s">
        <v>125</v>
      </c>
      <c r="C66" s="16">
        <v>239776.5</v>
      </c>
      <c r="D66" s="17">
        <v>323456.3</v>
      </c>
      <c r="E66" s="23">
        <v>310849.59999999998</v>
      </c>
      <c r="F66" s="10">
        <f t="shared" si="0"/>
        <v>129.64139521596152</v>
      </c>
      <c r="G66" s="10">
        <f t="shared" si="1"/>
        <v>96.102502872876485</v>
      </c>
      <c r="H66" s="24" t="s">
        <v>183</v>
      </c>
    </row>
    <row r="67" spans="1:8" s="31" customFormat="1" ht="175.5" customHeight="1" x14ac:dyDescent="0.25">
      <c r="A67" s="25" t="s">
        <v>126</v>
      </c>
      <c r="B67" s="26" t="s">
        <v>127</v>
      </c>
      <c r="C67" s="27">
        <v>4534550.7</v>
      </c>
      <c r="D67" s="28">
        <v>4305699.0999999996</v>
      </c>
      <c r="E67" s="29">
        <v>4151499.7</v>
      </c>
      <c r="F67" s="30">
        <f t="shared" si="0"/>
        <v>91.552614021936066</v>
      </c>
      <c r="G67" s="30">
        <f t="shared" si="1"/>
        <v>96.418713978410636</v>
      </c>
      <c r="H67" s="24" t="s">
        <v>172</v>
      </c>
    </row>
    <row r="68" spans="1:8" ht="204.75" x14ac:dyDescent="0.25">
      <c r="A68" s="14" t="s">
        <v>128</v>
      </c>
      <c r="B68" s="15" t="s">
        <v>129</v>
      </c>
      <c r="C68" s="16">
        <v>774126.1</v>
      </c>
      <c r="D68" s="17">
        <v>1350818.3</v>
      </c>
      <c r="E68" s="23">
        <v>1298286.5</v>
      </c>
      <c r="F68" s="10">
        <f t="shared" si="0"/>
        <v>167.70995061398912</v>
      </c>
      <c r="G68" s="10">
        <f t="shared" si="1"/>
        <v>96.111112797331813</v>
      </c>
      <c r="H68" s="24" t="s">
        <v>188</v>
      </c>
    </row>
    <row r="69" spans="1:8" ht="63" x14ac:dyDescent="0.25">
      <c r="A69" s="14" t="s">
        <v>130</v>
      </c>
      <c r="B69" s="15" t="s">
        <v>131</v>
      </c>
      <c r="C69" s="16">
        <v>71337.600000000006</v>
      </c>
      <c r="D69" s="17">
        <v>76987.3</v>
      </c>
      <c r="E69" s="23">
        <v>73484.600000000006</v>
      </c>
      <c r="F69" s="10">
        <f t="shared" si="0"/>
        <v>103.00963306867628</v>
      </c>
      <c r="G69" s="10">
        <f t="shared" si="1"/>
        <v>95.4502885540862</v>
      </c>
      <c r="H69" s="24" t="s">
        <v>198</v>
      </c>
    </row>
    <row r="70" spans="1:8" x14ac:dyDescent="0.25">
      <c r="A70" s="11" t="s">
        <v>132</v>
      </c>
      <c r="B70" s="12" t="s">
        <v>133</v>
      </c>
      <c r="C70" s="19">
        <f>SUM(C71:C74)</f>
        <v>269053.59999999998</v>
      </c>
      <c r="D70" s="19">
        <f>SUM(D71:D74)</f>
        <v>309888.60000000003</v>
      </c>
      <c r="E70" s="19">
        <f>SUM(E71:E74)</f>
        <v>299820.60000000003</v>
      </c>
      <c r="F70" s="10">
        <f t="shared" si="0"/>
        <v>111.43526791687606</v>
      </c>
      <c r="G70" s="10">
        <f t="shared" si="1"/>
        <v>96.75109055318589</v>
      </c>
      <c r="H70" s="24"/>
    </row>
    <row r="71" spans="1:8" s="13" customFormat="1" x14ac:dyDescent="0.25">
      <c r="A71" s="14" t="s">
        <v>134</v>
      </c>
      <c r="B71" s="15" t="s">
        <v>135</v>
      </c>
      <c r="C71" s="16">
        <v>101115</v>
      </c>
      <c r="D71" s="17">
        <v>101485.2</v>
      </c>
      <c r="E71" s="23">
        <v>97474</v>
      </c>
      <c r="F71" s="10">
        <f t="shared" si="0"/>
        <v>96.399149483261638</v>
      </c>
      <c r="G71" s="10">
        <f t="shared" si="1"/>
        <v>96.047502492974346</v>
      </c>
      <c r="H71" s="24"/>
    </row>
    <row r="72" spans="1:8" x14ac:dyDescent="0.25">
      <c r="A72" s="14" t="s">
        <v>136</v>
      </c>
      <c r="B72" s="15" t="s">
        <v>137</v>
      </c>
      <c r="C72" s="16">
        <v>64758.9</v>
      </c>
      <c r="D72" s="17">
        <v>75181.7</v>
      </c>
      <c r="E72" s="23">
        <v>71582.7</v>
      </c>
      <c r="F72" s="10">
        <f t="shared" ref="F72:F84" si="2">E72/C72*100</f>
        <v>110.53723889689293</v>
      </c>
      <c r="G72" s="10">
        <f t="shared" ref="G72:G84" si="3">E72/D72*100</f>
        <v>95.212930806299937</v>
      </c>
      <c r="H72" s="24" t="s">
        <v>181</v>
      </c>
    </row>
    <row r="73" spans="1:8" x14ac:dyDescent="0.25">
      <c r="A73" s="14" t="s">
        <v>138</v>
      </c>
      <c r="B73" s="15" t="s">
        <v>139</v>
      </c>
      <c r="C73" s="16">
        <v>77826</v>
      </c>
      <c r="D73" s="17">
        <v>80851.8</v>
      </c>
      <c r="E73" s="23">
        <v>78464.100000000006</v>
      </c>
      <c r="F73" s="10">
        <f t="shared" si="2"/>
        <v>100.81990594402899</v>
      </c>
      <c r="G73" s="10">
        <f t="shared" si="3"/>
        <v>97.046818994753366</v>
      </c>
      <c r="H73" s="24"/>
    </row>
    <row r="74" spans="1:8" ht="157.5" x14ac:dyDescent="0.25">
      <c r="A74" s="14" t="s">
        <v>140</v>
      </c>
      <c r="B74" s="15" t="s">
        <v>141</v>
      </c>
      <c r="C74" s="16">
        <v>25353.7</v>
      </c>
      <c r="D74" s="17">
        <v>52369.9</v>
      </c>
      <c r="E74" s="23">
        <v>52299.8</v>
      </c>
      <c r="F74" s="10">
        <f t="shared" si="2"/>
        <v>206.28074008921774</v>
      </c>
      <c r="G74" s="10">
        <f t="shared" si="3"/>
        <v>99.866144483758802</v>
      </c>
      <c r="H74" s="24" t="s">
        <v>182</v>
      </c>
    </row>
    <row r="75" spans="1:8" x14ac:dyDescent="0.25">
      <c r="A75" s="11" t="s">
        <v>142</v>
      </c>
      <c r="B75" s="12" t="s">
        <v>143</v>
      </c>
      <c r="C75" s="19">
        <f>SUM(C76:C78)</f>
        <v>128243.50000000001</v>
      </c>
      <c r="D75" s="19">
        <f>SUM(D76:D78)</f>
        <v>134011.1</v>
      </c>
      <c r="E75" s="19">
        <f>SUM(E76:E78)</f>
        <v>123187</v>
      </c>
      <c r="F75" s="10">
        <f t="shared" si="2"/>
        <v>96.057110106944975</v>
      </c>
      <c r="G75" s="10">
        <f t="shared" si="3"/>
        <v>91.922982499210875</v>
      </c>
      <c r="H75" s="24"/>
    </row>
    <row r="76" spans="1:8" s="31" customFormat="1" ht="92.25" customHeight="1" x14ac:dyDescent="0.25">
      <c r="A76" s="25" t="s">
        <v>144</v>
      </c>
      <c r="B76" s="26" t="s">
        <v>145</v>
      </c>
      <c r="C76" s="27">
        <v>63055.8</v>
      </c>
      <c r="D76" s="28">
        <v>68388.100000000006</v>
      </c>
      <c r="E76" s="29">
        <v>64109.9</v>
      </c>
      <c r="F76" s="30">
        <f t="shared" si="2"/>
        <v>101.67169395995292</v>
      </c>
      <c r="G76" s="30">
        <f t="shared" si="3"/>
        <v>93.744233280351395</v>
      </c>
      <c r="H76" s="24" t="s">
        <v>170</v>
      </c>
    </row>
    <row r="77" spans="1:8" s="31" customFormat="1" ht="78.75" x14ac:dyDescent="0.25">
      <c r="A77" s="25" t="s">
        <v>146</v>
      </c>
      <c r="B77" s="26" t="s">
        <v>147</v>
      </c>
      <c r="C77" s="27">
        <v>45164.4</v>
      </c>
      <c r="D77" s="28">
        <v>44739.4</v>
      </c>
      <c r="E77" s="29">
        <v>40508.1</v>
      </c>
      <c r="F77" s="30">
        <f t="shared" si="2"/>
        <v>89.690331322900334</v>
      </c>
      <c r="G77" s="30">
        <f t="shared" si="3"/>
        <v>90.542340755575609</v>
      </c>
      <c r="H77" s="33" t="s">
        <v>201</v>
      </c>
    </row>
    <row r="78" spans="1:8" s="31" customFormat="1" ht="47.25" x14ac:dyDescent="0.25">
      <c r="A78" s="25" t="s">
        <v>148</v>
      </c>
      <c r="B78" s="26" t="s">
        <v>149</v>
      </c>
      <c r="C78" s="27">
        <v>20023.3</v>
      </c>
      <c r="D78" s="28">
        <v>20883.599999999999</v>
      </c>
      <c r="E78" s="29">
        <v>18569</v>
      </c>
      <c r="F78" s="30">
        <f t="shared" si="2"/>
        <v>92.736961439922496</v>
      </c>
      <c r="G78" s="30">
        <f t="shared" si="3"/>
        <v>88.916661878220239</v>
      </c>
      <c r="H78" s="33" t="s">
        <v>202</v>
      </c>
    </row>
    <row r="79" spans="1:8" ht="28.5" x14ac:dyDescent="0.25">
      <c r="A79" s="11" t="s">
        <v>150</v>
      </c>
      <c r="B79" s="12" t="s">
        <v>151</v>
      </c>
      <c r="C79" s="19">
        <f>C80</f>
        <v>260910.3</v>
      </c>
      <c r="D79" s="19">
        <f>D80</f>
        <v>206110.3</v>
      </c>
      <c r="E79" s="19">
        <f>E80</f>
        <v>205610.3</v>
      </c>
      <c r="F79" s="10">
        <f t="shared" si="2"/>
        <v>78.804976269622159</v>
      </c>
      <c r="G79" s="10">
        <f t="shared" si="3"/>
        <v>99.757411444260669</v>
      </c>
      <c r="H79" s="24"/>
    </row>
    <row r="80" spans="1:8" s="34" customFormat="1" ht="346.5" x14ac:dyDescent="0.25">
      <c r="A80" s="25" t="s">
        <v>152</v>
      </c>
      <c r="B80" s="26" t="s">
        <v>153</v>
      </c>
      <c r="C80" s="27">
        <v>260910.3</v>
      </c>
      <c r="D80" s="28">
        <v>206110.3</v>
      </c>
      <c r="E80" s="29">
        <v>205610.3</v>
      </c>
      <c r="F80" s="30">
        <f t="shared" si="2"/>
        <v>78.804976269622159</v>
      </c>
      <c r="G80" s="30">
        <f t="shared" si="3"/>
        <v>99.757411444260669</v>
      </c>
      <c r="H80" s="32" t="s">
        <v>209</v>
      </c>
    </row>
    <row r="81" spans="1:8" ht="57" x14ac:dyDescent="0.25">
      <c r="A81" s="11" t="s">
        <v>154</v>
      </c>
      <c r="B81" s="12" t="s">
        <v>155</v>
      </c>
      <c r="C81" s="19">
        <f>SUM(C82:C84)</f>
        <v>1258244.3999999999</v>
      </c>
      <c r="D81" s="19">
        <f>SUM(D82:D84)</f>
        <v>1285198.3</v>
      </c>
      <c r="E81" s="19">
        <f>SUM(E82:E84)</f>
        <v>1283337.8999999999</v>
      </c>
      <c r="F81" s="10">
        <f t="shared" si="2"/>
        <v>101.99432638047108</v>
      </c>
      <c r="G81" s="10">
        <f t="shared" si="3"/>
        <v>99.855244128474169</v>
      </c>
      <c r="H81" s="24"/>
    </row>
    <row r="82" spans="1:8" s="13" customFormat="1" ht="45" x14ac:dyDescent="0.25">
      <c r="A82" s="14" t="s">
        <v>156</v>
      </c>
      <c r="B82" s="15" t="s">
        <v>157</v>
      </c>
      <c r="C82" s="16">
        <v>741859.9</v>
      </c>
      <c r="D82" s="17">
        <v>724577.5</v>
      </c>
      <c r="E82" s="23">
        <v>724577.5</v>
      </c>
      <c r="F82" s="10">
        <f t="shared" si="2"/>
        <v>97.670395717574166</v>
      </c>
      <c r="G82" s="10">
        <f t="shared" si="3"/>
        <v>100</v>
      </c>
      <c r="H82" s="24"/>
    </row>
    <row r="83" spans="1:8" ht="94.5" x14ac:dyDescent="0.25">
      <c r="A83" s="46" t="s">
        <v>158</v>
      </c>
      <c r="B83" s="47" t="s">
        <v>159</v>
      </c>
      <c r="C83" s="48">
        <v>166172.1</v>
      </c>
      <c r="D83" s="49">
        <v>224501</v>
      </c>
      <c r="E83" s="23">
        <v>224501</v>
      </c>
      <c r="F83" s="10">
        <f t="shared" si="2"/>
        <v>135.10150019166875</v>
      </c>
      <c r="G83" s="10">
        <f t="shared" si="3"/>
        <v>100</v>
      </c>
      <c r="H83" s="50" t="s">
        <v>213</v>
      </c>
    </row>
    <row r="84" spans="1:8" ht="409.5" x14ac:dyDescent="0.25">
      <c r="A84" s="46" t="s">
        <v>160</v>
      </c>
      <c r="B84" s="47" t="s">
        <v>161</v>
      </c>
      <c r="C84" s="48">
        <v>350212.4</v>
      </c>
      <c r="D84" s="49">
        <v>336119.8</v>
      </c>
      <c r="E84" s="23">
        <v>334259.40000000002</v>
      </c>
      <c r="F84" s="10">
        <f t="shared" si="2"/>
        <v>95.44476437727505</v>
      </c>
      <c r="G84" s="10">
        <f t="shared" si="3"/>
        <v>99.446506870467033</v>
      </c>
      <c r="H84" s="24" t="s">
        <v>214</v>
      </c>
    </row>
    <row r="86" spans="1:8" ht="20.25" x14ac:dyDescent="0.25">
      <c r="A86" s="41" t="s">
        <v>167</v>
      </c>
      <c r="B86" s="41"/>
      <c r="C86" s="41"/>
      <c r="D86" s="41"/>
      <c r="E86" s="41"/>
      <c r="F86" s="41"/>
      <c r="G86" s="41"/>
    </row>
  </sheetData>
  <mergeCells count="5">
    <mergeCell ref="A86:G86"/>
    <mergeCell ref="A3:H3"/>
    <mergeCell ref="A4:D4"/>
    <mergeCell ref="A1:H1"/>
    <mergeCell ref="A2:H2"/>
  </mergeCells>
  <phoneticPr fontId="13" type="noConversion"/>
  <pageMargins left="0.17" right="0.17" top="0.17" bottom="0.16" header="0.17" footer="0.16"/>
  <pageSetup paperSize="9" scale="31" fitToHeight="2" orientation="portrait" r:id="rId1"/>
  <headerFooter alignWithMargins="0">
    <oddFooter xml:space="preserve">&amp;C&amp;"Times New Roman,обычный"&amp;8&amp;P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Республиканский</vt:lpstr>
      <vt:lpstr>Республиканский!Заголовки_для_печати</vt:lpstr>
      <vt:lpstr>Республиканский!Область_печати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h_hubieva</dc:creator>
  <cp:lastModifiedBy>User</cp:lastModifiedBy>
  <cp:lastPrinted>2019-06-11T12:44:46Z</cp:lastPrinted>
  <dcterms:created xsi:type="dcterms:W3CDTF">2019-05-22T06:55:25Z</dcterms:created>
  <dcterms:modified xsi:type="dcterms:W3CDTF">2019-06-17T09:39:39Z</dcterms:modified>
</cp:coreProperties>
</file>