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38" yWindow="100" windowWidth="14801" windowHeight="8014"/>
  </bookViews>
  <sheets>
    <sheet name="Республиканский" sheetId="4" r:id="rId1"/>
    <sheet name="Консолидированный" sheetId="11" r:id="rId2"/>
  </sheets>
  <externalReferences>
    <externalReference r:id="rId3"/>
  </externalReferences>
  <definedNames>
    <definedName name="Svod0306" localSheetId="1">#REF!</definedName>
    <definedName name="Svod0306">#REF!</definedName>
    <definedName name="XDO_?AM_MM?" localSheetId="1">#REF!</definedName>
    <definedName name="XDO_?AM_MM?">#REF!</definedName>
    <definedName name="XDO_?AM_MM_2?" localSheetId="1">#REF!</definedName>
    <definedName name="XDO_?AM_MM_2?">#REF!</definedName>
    <definedName name="XDO_?AM_MM_3?" localSheetId="1">#REF!</definedName>
    <definedName name="XDO_?AM_MM_3?">#REF!</definedName>
    <definedName name="XDO_?AM_YY?" localSheetId="1">#REF!</definedName>
    <definedName name="XDO_?AM_YY?">#REF!</definedName>
    <definedName name="XDO_?AM_YY_2?" localSheetId="1">#REF!</definedName>
    <definedName name="XDO_?AM_YY_2?">#REF!</definedName>
    <definedName name="XDO_?AM_YY_3?" localSheetId="1">#REF!</definedName>
    <definedName name="XDO_?AM_YY_3?">#REF!</definedName>
    <definedName name="XDO_?BS?" localSheetId="1">#REF!</definedName>
    <definedName name="XDO_?BS?">#REF!</definedName>
    <definedName name="XDO_?CODE_T?" localSheetId="1">#REF!</definedName>
    <definedName name="XDO_?CODE_T?">#REF!</definedName>
    <definedName name="XDO_?IL?" localSheetId="1">#REF!</definedName>
    <definedName name="XDO_?IL?">#REF!</definedName>
    <definedName name="XDO_?KBK?" localSheetId="1">#REF!</definedName>
    <definedName name="XDO_?KBK?">#REF!</definedName>
    <definedName name="XDO_?KBK_2?" localSheetId="1">#REF!</definedName>
    <definedName name="XDO_?KBK_2?">#REF!</definedName>
    <definedName name="XDO_?NAME_BUD?" localSheetId="1">#REF!</definedName>
    <definedName name="XDO_?NAME_BUD?">#REF!</definedName>
    <definedName name="XDO_?NAME_BUD_2?" localSheetId="1">#REF!</definedName>
    <definedName name="XDO_?NAME_BUD_2?">#REF!</definedName>
    <definedName name="XDO_?NAME_MM?" localSheetId="1">#REF!</definedName>
    <definedName name="XDO_?NAME_MM?">#REF!</definedName>
    <definedName name="XDO_?NAME_T?" localSheetId="1">#REF!</definedName>
    <definedName name="XDO_?NAME_T?">#REF!</definedName>
    <definedName name="XDO_?NAME_UFO?" localSheetId="1">#REF!</definedName>
    <definedName name="XDO_?NAME_UFO?">#REF!</definedName>
    <definedName name="XDO_?NOTE?" localSheetId="1">#REF!</definedName>
    <definedName name="XDO_?NOTE?">#REF!</definedName>
    <definedName name="XDO_?NV?" localSheetId="1">#REF!</definedName>
    <definedName name="XDO_?NV?">#REF!</definedName>
    <definedName name="XDO_?REPORT_DATE?" localSheetId="1">#REF!</definedName>
    <definedName name="XDO_?REPORT_DATE?">#REF!</definedName>
    <definedName name="XDO_?REPORT_MM?" localSheetId="1">#REF!</definedName>
    <definedName name="XDO_?REPORT_MM?">#REF!</definedName>
    <definedName name="XDO_?REPORT_MM_2?" localSheetId="1">#REF!</definedName>
    <definedName name="XDO_?REPORT_MM_2?">#REF!</definedName>
    <definedName name="XDO_?SIGN5?" localSheetId="1">#REF!</definedName>
    <definedName name="XDO_?SIGN5?">#REF!</definedName>
    <definedName name="XDO_?SIGN6?" localSheetId="1">#REF!</definedName>
    <definedName name="XDO_?SIGN6?">#REF!</definedName>
    <definedName name="XDO_?SIGN7?" localSheetId="1">#REF!</definedName>
    <definedName name="XDO_?SIGN7?">#REF!</definedName>
    <definedName name="XDO_GROUP_?EMPTY_1?" localSheetId="1">#REF!</definedName>
    <definedName name="XDO_GROUP_?EMPTY_1?">#REF!</definedName>
    <definedName name="XDO_GROUP_?LINE?" localSheetId="1">'[1]0531467'!#REF!</definedName>
    <definedName name="XDO_GROUP_?LINE?">'[1]0531467'!#REF!</definedName>
    <definedName name="XDO_GROUP_?LIST_DATA?" localSheetId="1">#REF!</definedName>
    <definedName name="XDO_GROUP_?LIST_DATA?">#REF!</definedName>
    <definedName name="XDO_GROUP_?LIST_DATA_2?" localSheetId="1">#REF!</definedName>
    <definedName name="XDO_GROUP_?LIST_DATA_2?">#REF!</definedName>
    <definedName name="XDO_GROUP_?LIST_DATA_3?" localSheetId="1">#REF!</definedName>
    <definedName name="XDO_GROUP_?LIST_DATA_3?">#REF!</definedName>
    <definedName name="XDO_GROUP_?REPPRT?" localSheetId="1">#REF!</definedName>
    <definedName name="XDO_GROUP_?REPPRT?">#REF!</definedName>
    <definedName name="А246" localSheetId="1">#REF!</definedName>
    <definedName name="А246">#REF!</definedName>
    <definedName name="_xlnm.Print_Titles" localSheetId="1">Консолидированный!$6:$6</definedName>
    <definedName name="_xlnm.Print_Titles" localSheetId="0">Республиканский!$6:$6</definedName>
    <definedName name="_xlnm.Print_Area" localSheetId="1">Консолидированный!$A$1:$G$85</definedName>
    <definedName name="_xlnm.Print_Area" localSheetId="0">Республиканский!$A$1:$G$83</definedName>
  </definedNames>
  <calcPr calcId="144525"/>
</workbook>
</file>

<file path=xl/calcChain.xml><?xml version="1.0" encoding="utf-8"?>
<calcChain xmlns="http://schemas.openxmlformats.org/spreadsheetml/2006/main">
  <c r="C44" i="11" l="1"/>
  <c r="C8" i="11"/>
  <c r="F7" i="11"/>
  <c r="C7" i="11"/>
  <c r="C7" i="4"/>
  <c r="F80" i="4"/>
  <c r="D80" i="4"/>
  <c r="C80" i="4"/>
  <c r="G74" i="4"/>
  <c r="F74" i="4"/>
  <c r="D74" i="4"/>
  <c r="C74" i="4"/>
  <c r="F69" i="4"/>
  <c r="D69" i="4"/>
  <c r="C69" i="4"/>
  <c r="F63" i="4"/>
  <c r="D63" i="4"/>
  <c r="C63" i="4"/>
  <c r="F55" i="4"/>
  <c r="D55" i="4"/>
  <c r="C55" i="4"/>
  <c r="F52" i="4"/>
  <c r="D52" i="4"/>
  <c r="C52" i="4"/>
  <c r="F43" i="4"/>
  <c r="D43" i="4"/>
  <c r="C43" i="4"/>
  <c r="F40" i="4"/>
  <c r="D40" i="4"/>
  <c r="C40" i="4"/>
  <c r="F35" i="4"/>
  <c r="D35" i="4"/>
  <c r="C35" i="4"/>
  <c r="F25" i="4"/>
  <c r="D25" i="4"/>
  <c r="C25" i="4"/>
  <c r="F21" i="4"/>
  <c r="E21" i="4"/>
  <c r="D21" i="4"/>
  <c r="C21" i="4"/>
  <c r="C18" i="4"/>
  <c r="F8" i="4"/>
  <c r="D8" i="4"/>
  <c r="C8" i="4"/>
  <c r="G9" i="11" l="1"/>
  <c r="G10" i="11"/>
  <c r="E79" i="4" l="1"/>
  <c r="G79" i="4"/>
  <c r="G59" i="4"/>
  <c r="G83" i="4"/>
  <c r="G82" i="4"/>
  <c r="G81" i="4"/>
  <c r="G77" i="4"/>
  <c r="G76" i="4"/>
  <c r="G75" i="4"/>
  <c r="G73" i="4"/>
  <c r="G72" i="4"/>
  <c r="G71" i="4"/>
  <c r="G70" i="4"/>
  <c r="G68" i="4"/>
  <c r="G67" i="4"/>
  <c r="G66" i="4"/>
  <c r="G65" i="4"/>
  <c r="G64" i="4"/>
  <c r="G62" i="4"/>
  <c r="G60" i="4"/>
  <c r="G58" i="4"/>
  <c r="G57" i="4"/>
  <c r="G56" i="4"/>
  <c r="G54" i="4"/>
  <c r="G53" i="4"/>
  <c r="G51" i="4"/>
  <c r="G50" i="4"/>
  <c r="G48" i="4"/>
  <c r="G47" i="4"/>
  <c r="G46" i="4"/>
  <c r="G45" i="4"/>
  <c r="G44" i="4"/>
  <c r="G42" i="4"/>
  <c r="G41" i="4"/>
  <c r="G39" i="4"/>
  <c r="G37" i="4"/>
  <c r="G36" i="4"/>
  <c r="G34" i="4"/>
  <c r="G33" i="4"/>
  <c r="G32" i="4"/>
  <c r="G31" i="4"/>
  <c r="G30" i="4"/>
  <c r="G29" i="4"/>
  <c r="G28" i="4"/>
  <c r="G27" i="4"/>
  <c r="G26" i="4"/>
  <c r="G24" i="4"/>
  <c r="G23" i="4"/>
  <c r="G22" i="4"/>
  <c r="G19" i="4"/>
  <c r="G17" i="4"/>
  <c r="G15" i="4"/>
  <c r="G14" i="4"/>
  <c r="G13" i="4"/>
  <c r="G12" i="4"/>
  <c r="G11" i="4"/>
  <c r="G10" i="4"/>
  <c r="G9" i="4"/>
  <c r="E24" i="4"/>
  <c r="E63" i="11" l="1"/>
  <c r="F78" i="4" l="1"/>
  <c r="E61" i="4" l="1"/>
  <c r="G81" i="11" l="1"/>
  <c r="G79" i="11"/>
  <c r="G78" i="11"/>
  <c r="G77" i="11"/>
  <c r="G75" i="11"/>
  <c r="G74" i="11"/>
  <c r="G72" i="11"/>
  <c r="G70" i="11"/>
  <c r="G69" i="11"/>
  <c r="G68" i="11"/>
  <c r="G67" i="11"/>
  <c r="G66" i="11"/>
  <c r="G64" i="11"/>
  <c r="G61" i="11"/>
  <c r="G60" i="11"/>
  <c r="G59" i="11"/>
  <c r="G58" i="11"/>
  <c r="G56" i="11"/>
  <c r="G55" i="11"/>
  <c r="G54" i="11"/>
  <c r="G52" i="11"/>
  <c r="G51" i="11"/>
  <c r="G49" i="11"/>
  <c r="G48" i="11"/>
  <c r="G47" i="11"/>
  <c r="G46" i="11"/>
  <c r="G45" i="11"/>
  <c r="G43" i="11"/>
  <c r="G42" i="11"/>
  <c r="G40" i="11"/>
  <c r="G39" i="11"/>
  <c r="G38" i="11"/>
  <c r="G37" i="11"/>
  <c r="G35" i="11"/>
  <c r="G34" i="11"/>
  <c r="G33" i="11"/>
  <c r="G32" i="11"/>
  <c r="G31" i="11"/>
  <c r="G30" i="11"/>
  <c r="G29" i="11"/>
  <c r="G27" i="11"/>
  <c r="G25" i="11"/>
  <c r="G24" i="11"/>
  <c r="G23" i="11"/>
  <c r="G22" i="11"/>
  <c r="G19" i="11"/>
  <c r="G17" i="11"/>
  <c r="G15" i="11"/>
  <c r="G14" i="11"/>
  <c r="G13" i="11"/>
  <c r="G12" i="11"/>
  <c r="G11" i="11"/>
  <c r="E85" i="11"/>
  <c r="E84" i="11"/>
  <c r="E81" i="11"/>
  <c r="E79" i="11"/>
  <c r="E78" i="11"/>
  <c r="E77" i="11"/>
  <c r="E75" i="11"/>
  <c r="E74" i="11"/>
  <c r="E73" i="11"/>
  <c r="E72" i="11"/>
  <c r="E70" i="11"/>
  <c r="E69" i="11"/>
  <c r="E68" i="11"/>
  <c r="E67" i="11"/>
  <c r="E66" i="11"/>
  <c r="E64" i="11"/>
  <c r="E62" i="11"/>
  <c r="E60" i="11"/>
  <c r="E59" i="11"/>
  <c r="E58" i="11"/>
  <c r="E56" i="11"/>
  <c r="E55" i="11"/>
  <c r="E54" i="11"/>
  <c r="E52" i="11"/>
  <c r="E51" i="11"/>
  <c r="E50" i="11"/>
  <c r="E49" i="11"/>
  <c r="E48" i="11"/>
  <c r="E47" i="11"/>
  <c r="E46" i="11"/>
  <c r="E45" i="11"/>
  <c r="E43" i="11"/>
  <c r="E42" i="11"/>
  <c r="E40" i="11"/>
  <c r="E39" i="11"/>
  <c r="E38" i="11"/>
  <c r="E37" i="11"/>
  <c r="E35" i="11"/>
  <c r="E34" i="11"/>
  <c r="E33" i="11"/>
  <c r="E32" i="11"/>
  <c r="E31" i="11"/>
  <c r="E30" i="11"/>
  <c r="E29" i="11"/>
  <c r="E28" i="11"/>
  <c r="E27" i="11"/>
  <c r="E25" i="11"/>
  <c r="E24" i="11"/>
  <c r="E23" i="11"/>
  <c r="E22" i="11"/>
  <c r="E20" i="11"/>
  <c r="E19" i="11"/>
  <c r="E17" i="11"/>
  <c r="E16" i="11"/>
  <c r="E15" i="11"/>
  <c r="E14" i="11"/>
  <c r="E13" i="11"/>
  <c r="E12" i="11"/>
  <c r="E11" i="11"/>
  <c r="E10" i="11"/>
  <c r="E9" i="11"/>
  <c r="F57" i="11"/>
  <c r="F82" i="11"/>
  <c r="F80" i="11"/>
  <c r="F76" i="11"/>
  <c r="F71" i="11"/>
  <c r="F65" i="11"/>
  <c r="F53" i="11"/>
  <c r="F44" i="11"/>
  <c r="F41" i="11"/>
  <c r="F36" i="11"/>
  <c r="F26" i="11"/>
  <c r="F21" i="11"/>
  <c r="D21" i="11"/>
  <c r="C21" i="11"/>
  <c r="F18" i="11"/>
  <c r="F8" i="11"/>
  <c r="D82" i="11"/>
  <c r="D80" i="11"/>
  <c r="D76" i="11"/>
  <c r="D71" i="11"/>
  <c r="D65" i="11"/>
  <c r="D57" i="11"/>
  <c r="D53" i="11"/>
  <c r="D44" i="11"/>
  <c r="D41" i="11"/>
  <c r="G41" i="11" s="1"/>
  <c r="D36" i="11"/>
  <c r="D26" i="11"/>
  <c r="D18" i="11"/>
  <c r="D8" i="11"/>
  <c r="C82" i="11"/>
  <c r="C80" i="11"/>
  <c r="C76" i="11"/>
  <c r="C71" i="11"/>
  <c r="C65" i="11"/>
  <c r="C57" i="11"/>
  <c r="C53" i="11"/>
  <c r="C41" i="11"/>
  <c r="C36" i="11"/>
  <c r="C26" i="11"/>
  <c r="C18" i="11"/>
  <c r="E83" i="4"/>
  <c r="E82" i="4"/>
  <c r="E81" i="4"/>
  <c r="G80" i="4"/>
  <c r="D78" i="4"/>
  <c r="G78" i="4" s="1"/>
  <c r="C78" i="4"/>
  <c r="E77" i="4"/>
  <c r="E76" i="4"/>
  <c r="E75" i="4"/>
  <c r="E73" i="4"/>
  <c r="E72" i="4"/>
  <c r="E71" i="4"/>
  <c r="E70" i="4"/>
  <c r="E68" i="4"/>
  <c r="E67" i="4"/>
  <c r="E66" i="4"/>
  <c r="E65" i="4"/>
  <c r="E64" i="4"/>
  <c r="G63" i="4"/>
  <c r="E62" i="4"/>
  <c r="E60" i="4"/>
  <c r="E58" i="4"/>
  <c r="E57" i="4"/>
  <c r="E56" i="4"/>
  <c r="E54" i="4"/>
  <c r="E53" i="4"/>
  <c r="G52" i="4"/>
  <c r="E51" i="4"/>
  <c r="E50" i="4"/>
  <c r="E49" i="4"/>
  <c r="E48" i="4"/>
  <c r="E47" i="4"/>
  <c r="E46" i="4"/>
  <c r="E45" i="4"/>
  <c r="E44" i="4"/>
  <c r="E42" i="4"/>
  <c r="E41" i="4"/>
  <c r="E39" i="4"/>
  <c r="E38" i="4"/>
  <c r="E37" i="4"/>
  <c r="E36" i="4"/>
  <c r="G35" i="4"/>
  <c r="E34" i="4"/>
  <c r="E33" i="4"/>
  <c r="E32" i="4"/>
  <c r="E31" i="4"/>
  <c r="E30" i="4"/>
  <c r="E29" i="4"/>
  <c r="E28" i="4"/>
  <c r="E27" i="4"/>
  <c r="E26" i="4"/>
  <c r="G25" i="4"/>
  <c r="E23" i="4"/>
  <c r="E22" i="4"/>
  <c r="E20" i="4"/>
  <c r="E19" i="4"/>
  <c r="F18" i="4"/>
  <c r="D18" i="4"/>
  <c r="G18" i="4" s="1"/>
  <c r="E17" i="4"/>
  <c r="E16" i="4"/>
  <c r="E15" i="4"/>
  <c r="E14" i="4"/>
  <c r="E13" i="4"/>
  <c r="E12" i="4"/>
  <c r="E11" i="4"/>
  <c r="E10" i="4"/>
  <c r="E9" i="4"/>
  <c r="G21" i="4" l="1"/>
  <c r="G40" i="4"/>
  <c r="G43" i="4"/>
  <c r="G55" i="4"/>
  <c r="G69" i="4"/>
  <c r="E71" i="11"/>
  <c r="G71" i="11"/>
  <c r="G44" i="11"/>
  <c r="G36" i="11"/>
  <c r="G26" i="11"/>
  <c r="E18" i="11"/>
  <c r="G8" i="11"/>
  <c r="E36" i="11"/>
  <c r="E53" i="11"/>
  <c r="E82" i="11"/>
  <c r="E80" i="11"/>
  <c r="E76" i="11"/>
  <c r="G65" i="11"/>
  <c r="E57" i="11"/>
  <c r="G21" i="11"/>
  <c r="G18" i="11"/>
  <c r="E80" i="4"/>
  <c r="E74" i="4"/>
  <c r="E69" i="4"/>
  <c r="E63" i="4"/>
  <c r="E55" i="4"/>
  <c r="E43" i="4"/>
  <c r="E40" i="4"/>
  <c r="E35" i="4"/>
  <c r="E25" i="4"/>
  <c r="D7" i="4"/>
  <c r="E26" i="11"/>
  <c r="E44" i="11"/>
  <c r="G80" i="11"/>
  <c r="E8" i="11"/>
  <c r="E65" i="11"/>
  <c r="G53" i="11"/>
  <c r="G57" i="11"/>
  <c r="G76" i="11"/>
  <c r="E8" i="4"/>
  <c r="E18" i="4"/>
  <c r="E21" i="11"/>
  <c r="E41" i="11"/>
  <c r="D7" i="11"/>
  <c r="F7" i="4"/>
  <c r="E78" i="4"/>
  <c r="G8" i="4"/>
  <c r="E52" i="4"/>
  <c r="E7" i="4" l="1"/>
  <c r="G7" i="4"/>
  <c r="E7" i="11"/>
  <c r="G7" i="11"/>
</calcChain>
</file>

<file path=xl/sharedStrings.xml><?xml version="1.0" encoding="utf-8"?>
<sst xmlns="http://schemas.openxmlformats.org/spreadsheetml/2006/main" count="336" uniqueCount="172">
  <si>
    <t>ИНФОРМАЦИЯ</t>
  </si>
  <si>
    <t>(по данным бухгалтерской отчетности)</t>
  </si>
  <si>
    <t xml:space="preserve"> </t>
  </si>
  <si>
    <t>Наименование показателей</t>
  </si>
  <si>
    <t xml:space="preserve"> тыс. рублей</t>
  </si>
  <si>
    <t>Темп роста к соответствующему периоду прошлого года, %</t>
  </si>
  <si>
    <t xml:space="preserve">об исполнении расходов республиканского бюджета Карачаево-Черкесской Республики </t>
  </si>
  <si>
    <t>Расходы бюджета - всего</t>
  </si>
  <si>
    <t>ОБЩЕГОСУДАРСТВЕННЫЕ ВОПРОСЫ</t>
  </si>
  <si>
    <t>РзПр</t>
  </si>
  <si>
    <t>0100</t>
  </si>
  <si>
    <t>0102</t>
  </si>
  <si>
    <t>0103</t>
  </si>
  <si>
    <t>0104</t>
  </si>
  <si>
    <t>0105</t>
  </si>
  <si>
    <t>0106</t>
  </si>
  <si>
    <t>0107</t>
  </si>
  <si>
    <t>0110</t>
  </si>
  <si>
    <t>0111</t>
  </si>
  <si>
    <t>0113</t>
  </si>
  <si>
    <t>0200</t>
  </si>
  <si>
    <t>0203</t>
  </si>
  <si>
    <t>0204</t>
  </si>
  <si>
    <t>0300</t>
  </si>
  <si>
    <t>0304</t>
  </si>
  <si>
    <t>0309</t>
  </si>
  <si>
    <t>0310</t>
  </si>
  <si>
    <t>0314</t>
  </si>
  <si>
    <t>0400</t>
  </si>
  <si>
    <t>0401</t>
  </si>
  <si>
    <t>0402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</si>
  <si>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</si>
  <si>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</si>
  <si>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</si>
  <si>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</si>
  <si>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</si>
  <si>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</si>
  <si>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</si>
  <si>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</si>
  <si>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</si>
  <si>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</si>
  <si>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</si>
  <si>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</si>
  <si>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</si>
  <si>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</si>
  <si>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</si>
  <si>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</si>
  <si>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</si>
  <si>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</si>
  <si>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</si>
  <si>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</si>
  <si>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</si>
  <si>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0706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</si>
  <si>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</si>
  <si>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</si>
  <si>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</si>
  <si>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</si>
  <si>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</si>
  <si>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</si>
  <si>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</si>
  <si>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</si>
  <si>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</si>
  <si>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</si>
  <si>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</si>
  <si>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</si>
  <si>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</si>
  <si>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</si>
  <si>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</si>
  <si>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</si>
  <si>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</si>
  <si>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</si>
  <si>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</si>
  <si>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</si>
  <si>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</si>
  <si>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</si>
  <si>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</si>
  <si>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</si>
  <si>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</si>
  <si>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</si>
  <si>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</si>
  <si>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</si>
  <si>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</si>
  <si>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</si>
  <si>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</si>
  <si>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</si>
  <si>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</si>
  <si>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 xml:space="preserve">об исполнении расходов консолидированного бюджета Карачаево-Черкесской Республики 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</si>
  <si>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</si>
  <si>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</si>
  <si>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</si>
  <si>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</si>
  <si>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</si>
  <si>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Обеспечение проведения выборов и референдумов</t>
  </si>
  <si>
    <t xml:space="preserve">  Фундаментальные исследования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</si>
  <si>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</si>
  <si>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</si>
  <si>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</si>
  <si>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</si>
  <si>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Мобилизационная подготовка экономики</t>
  </si>
  <si>
    <t xml:space="preserve">  НАЦИОНАЛЬНАЯ БЕЗОПАСНОСТЬ И ПРАВООХРАНИТЕЛЬНАЯ ДЕЯТЕЛЬНОСТЬ</t>
  </si>
  <si>
    <t xml:space="preserve">  Органы юстиции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</si>
  <si>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</si>
  <si>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</si>
  <si>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</si>
  <si>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</si>
  <si>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Общеэкономические вопросы</t>
  </si>
  <si>
    <t xml:space="preserve">  Топливно-энергетический комплекс</t>
  </si>
  <si>
    <t xml:space="preserve">  Сельское хозяйство и рыболовство</t>
  </si>
  <si>
    <t xml:space="preserve">  Водное хозяйство</t>
  </si>
  <si>
    <t xml:space="preserve">  Лесное хозяйство</t>
  </si>
  <si>
    <t xml:space="preserve">  Транспорт</t>
  </si>
  <si>
    <t xml:space="preserve">  Дорожное хозяйство (дорожные фонды)</t>
  </si>
  <si>
    <t xml:space="preserve">  Связь и информатика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</si>
  <si>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</si>
  <si>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</si>
  <si>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</si>
  <si>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</si>
  <si>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</si>
  <si>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</si>
  <si>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ОХРАНА ОКРУЖАЮЩЕЙ СРЕДЫ</t>
  </si>
  <si>
    <t xml:space="preserve">  Охрана объектов растительного и животного мира и среды их обитания</t>
  </si>
  <si>
    <t xml:space="preserve">  Другие вопросы в области охраны окружающей среды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</si>
  <si>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</si>
  <si>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</si>
  <si>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</si>
  <si>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Начальное профессиональное образование</t>
  </si>
  <si>
    <t xml:space="preserve">  Среднее профессиональное образование</t>
  </si>
  <si>
    <t xml:space="preserve">  Профессиональная подготовка, переподготовка и повышение квалификации</t>
  </si>
  <si>
    <t xml:space="preserve">  Высшее и послевузовское профессиональное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</si>
  <si>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</si>
  <si>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</si>
  <si>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</si>
  <si>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</si>
  <si>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Кинематография</t>
  </si>
  <si>
    <t xml:space="preserve">  Другие вопросы в области культуры, кинематографии</t>
  </si>
  <si>
    <t xml:space="preserve">  ЗДРАВООХРАНЕНИЕ</t>
  </si>
  <si>
    <t xml:space="preserve">  Стационарная медицинская помощь</t>
  </si>
  <si>
    <t xml:space="preserve">  Амбулаторная помощь</t>
  </si>
  <si>
    <t xml:space="preserve">  Медицинская помощь в дневных стационарах всех типов</t>
  </si>
  <si>
    <t xml:space="preserve">  Заготовка, переработка, хранение и обеспечение безопасности донорской крови и её компонентов</t>
  </si>
  <si>
    <t xml:space="preserve">  Другие вопросы в области здравоохранения</t>
  </si>
  <si>
    <t xml:space="preserve">  СОЦИАЛЬНАЯ ПОЛИТИКА</t>
  </si>
  <si>
    <t xml:space="preserve">  Пенсионное обеспечение</t>
  </si>
  <si>
    <t xml:space="preserve">  Социальное обслуживание населения</t>
  </si>
  <si>
    <t xml:space="preserve">  Социальное обеспечение населения</t>
  </si>
  <si>
    <t xml:space="preserve">  Охрана семьи и детства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</si>
  <si>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</si>
  <si>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</si>
  <si>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 Физическая культура</t>
  </si>
  <si>
    <t xml:space="preserve">  Массовый спорт</t>
  </si>
  <si>
    <t xml:space="preserve">  Спорт высших достижений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</si>
  <si>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</si>
  <si>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</si>
  <si>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</si>
  <si>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</si>
  <si>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Другие вопросы в области средств массовой информации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</si>
  <si>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</si>
  <si>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</si>
  <si>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</si>
  <si>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</si>
  <si>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Иные дотации</t>
  </si>
  <si>
    <t xml:space="preserve">  Прочие межбюджетные трансферты общего характера</t>
  </si>
  <si>
    <t xml:space="preserve">  Скорая медицинская помощь</t>
  </si>
  <si>
    <t xml:space="preserve"> 0802</t>
  </si>
  <si>
    <t>0907</t>
  </si>
  <si>
    <t>Санитарно-эпидемиологическое благополучие</t>
  </si>
  <si>
    <t>по разделам и подразделам классификации расходов бюджетов за II квартал 2019 года</t>
  </si>
  <si>
    <t>План на 2019 год по Закону Карачаево-Черкесской Республики от 29.12.2018 № 91-РЗ (уточнен.на 01.07.19)</t>
  </si>
  <si>
    <t>Фактически исполнено за II квартал 2019 года</t>
  </si>
  <si>
    <t>% исполнение годового плана за II квартал 2019 г.</t>
  </si>
  <si>
    <t>Фактически исполнено за II квартал 2018 года</t>
  </si>
  <si>
    <t>План на 2019 год по состоянию на 01.07.2019 г. по Отчету об исполнении консолидированного бюджета по форме № 0503317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</si>
</sst>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9" fillId="0" borderId="2">
      <alignment horizontal="left" wrapText="1" indent="2"/>
    </xf>
    <xf numFmtId="49" fontId="9" fillId="0" borderId="3">
      <alignment horizontal="center"/>
    </xf>
    <xf numFmtId="4" fontId="13" fillId="0" borderId="4">
      <alignment horizontal="right" vertical="top" shrinkToFit="1"/>
    </xf>
    <xf numFmtId="4" fontId="14" fillId="0" borderId="4">
      <alignment horizontal="right" vertical="top" shrinkToFit="1"/>
    </xf>
  </cellStyleXfs>
  <cellXfs count="35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1" applyFont="1" applyFill="1" applyBorder="1"/>
    <xf numFmtId="49" fontId="4" fillId="2" borderId="1" xfId="1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49" fontId="11" fillId="0" borderId="1" xfId="3" applyNumberFormat="1" applyFont="1" applyBorder="1" applyAlignment="1" applyProtection="1">
      <alignment horizontal="center" vertical="center"/>
    </xf>
    <xf numFmtId="49" fontId="10" fillId="0" borderId="1" xfId="3" applyNumberFormat="1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2" applyNumberFormat="1" applyFont="1" applyBorder="1" applyAlignment="1" applyProtection="1">
      <alignment horizontal="left" vertical="top" wrapText="1" indent="2"/>
    </xf>
    <xf numFmtId="0" fontId="10" fillId="0" borderId="1" xfId="2" applyNumberFormat="1" applyFont="1" applyBorder="1" applyAlignment="1" applyProtection="1">
      <alignment horizontal="left" vertical="top" wrapText="1" indent="2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164" fontId="2" fillId="0" borderId="0" xfId="1" applyNumberFormat="1" applyFont="1" applyFill="1" applyBorder="1"/>
    <xf numFmtId="4" fontId="3" fillId="0" borderId="0" xfId="1" applyNumberFormat="1" applyFont="1" applyFill="1" applyBorder="1"/>
    <xf numFmtId="164" fontId="3" fillId="0" borderId="1" xfId="1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0" fillId="0" borderId="0" xfId="0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8" fillId="0" borderId="0" xfId="0" applyFont="1" applyAlignment="1"/>
  </cellXfs>
  <cellStyles count="6">
    <cellStyle name="xl103" xfId="3"/>
    <cellStyle name="xl39" xfId="5"/>
    <cellStyle name="xl40" xfId="4"/>
    <cellStyle name="xl92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I83"/>
  <sheetViews>
    <sheetView tabSelected="1" topLeftCell="A13" zoomScale="75" zoomScaleNormal="75" zoomScaleSheetLayoutView="80" workbookViewId="0">
      <selection activeCell="N85" sqref="N85"/>
    </sheetView>
  </sheetViews>
  <sheetFormatPr defaultColWidth="18.6640625" defaultRowHeight="15.65" x14ac:dyDescent="0.3"/>
  <cols>
    <col min="1" max="1" width="61.44140625" style="3" customWidth="1"/>
    <col min="2" max="2" width="10.109375" style="3" customWidth="1"/>
    <col min="3" max="4" width="14.6640625" style="4" customWidth="1"/>
    <col min="5" max="5" width="14.6640625" style="1" customWidth="1"/>
    <col min="6" max="6" width="14.5546875" style="1" customWidth="1"/>
    <col min="7" max="7" width="14.6640625" style="1" customWidth="1"/>
    <col min="8" max="8" width="12.109375" style="1" customWidth="1"/>
    <col min="9" max="9" width="9.109375" style="23" customWidth="1"/>
    <col min="10" max="253" width="9.109375" style="1" customWidth="1"/>
    <col min="254" max="254" width="89" style="1" customWidth="1"/>
    <col min="255" max="16384" width="18.6640625" style="1"/>
  </cols>
  <sheetData>
    <row r="1" spans="1:9" x14ac:dyDescent="0.3">
      <c r="A1" s="30" t="s">
        <v>0</v>
      </c>
      <c r="B1" s="30"/>
      <c r="C1" s="30"/>
      <c r="D1" s="30"/>
      <c r="E1" s="30"/>
      <c r="F1" s="31"/>
      <c r="G1" s="31"/>
    </row>
    <row r="2" spans="1:9" x14ac:dyDescent="0.3">
      <c r="A2" s="32" t="s">
        <v>6</v>
      </c>
      <c r="B2" s="32"/>
      <c r="C2" s="32"/>
      <c r="D2" s="32"/>
      <c r="E2" s="32"/>
      <c r="F2" s="31"/>
      <c r="G2" s="31"/>
    </row>
    <row r="3" spans="1:9" x14ac:dyDescent="0.3">
      <c r="A3" s="33" t="s">
        <v>166</v>
      </c>
      <c r="B3" s="33"/>
      <c r="C3" s="33"/>
      <c r="D3" s="33"/>
      <c r="E3" s="33"/>
      <c r="F3" s="31"/>
      <c r="G3" s="31"/>
    </row>
    <row r="4" spans="1:9" s="2" customFormat="1" ht="16.149999999999999" hidden="1" customHeight="1" x14ac:dyDescent="0.25">
      <c r="A4" s="29" t="s">
        <v>1</v>
      </c>
      <c r="B4" s="29"/>
      <c r="C4" s="29"/>
      <c r="D4" s="29"/>
      <c r="I4" s="24"/>
    </row>
    <row r="5" spans="1:9" x14ac:dyDescent="0.3">
      <c r="A5" s="3" t="s">
        <v>2</v>
      </c>
      <c r="E5" s="4"/>
      <c r="G5" s="4" t="s">
        <v>4</v>
      </c>
    </row>
    <row r="6" spans="1:9" ht="138.69999999999999" customHeight="1" x14ac:dyDescent="0.3">
      <c r="A6" s="5" t="s">
        <v>3</v>
      </c>
      <c r="B6" s="7" t="s">
        <v>9</v>
      </c>
      <c r="C6" s="10" t="s">
        <v>167</v>
      </c>
      <c r="D6" s="6" t="s">
        <v>168</v>
      </c>
      <c r="E6" s="6" t="s">
        <v>169</v>
      </c>
      <c r="F6" s="6" t="s">
        <v>170</v>
      </c>
      <c r="G6" s="6" t="s">
        <v>5</v>
      </c>
    </row>
    <row r="7" spans="1:9" x14ac:dyDescent="0.3">
      <c r="A7" s="19" t="s">
        <v>7</v>
      </c>
      <c r="B7" s="8"/>
      <c r="C7" s="15">
        <f>C8+C18+C21+C25+C35+C40+C43+C52+C55+C63+C69+C74+C78+C80</f>
        <v>25457781.800000001</v>
      </c>
      <c r="D7" s="15">
        <f>D8+D18+D21+D25+D35+D40+D43+D52+D55+D63+D69+D74+D78+D80</f>
        <v>12557994.947980002</v>
      </c>
      <c r="E7" s="15">
        <f t="shared" ref="E7:E69" si="0">D7/C7*100</f>
        <v>49.328708395088853</v>
      </c>
      <c r="F7" s="15">
        <f>F8+F18+F21+F25+F35+F40+F43+F52+F55+F63+F69+F74+F78+F80</f>
        <v>12979281.969509998</v>
      </c>
      <c r="G7" s="15">
        <f>D7/F7*100</f>
        <v>96.754157722132433</v>
      </c>
    </row>
    <row r="8" spans="1:9" s="9" customFormat="1" x14ac:dyDescent="0.3">
      <c r="A8" s="20" t="s">
        <v>8</v>
      </c>
      <c r="B8" s="17" t="s">
        <v>10</v>
      </c>
      <c r="C8" s="15">
        <f>SUM(C9:C17)</f>
        <v>929744.50000000012</v>
      </c>
      <c r="D8" s="15">
        <f>SUM(D9:D17)</f>
        <v>368914.56653000001</v>
      </c>
      <c r="E8" s="15">
        <f t="shared" si="0"/>
        <v>39.679134055646465</v>
      </c>
      <c r="F8" s="15">
        <f>SUM(F9:F17)</f>
        <v>487793.97197000001</v>
      </c>
      <c r="G8" s="15">
        <f t="shared" ref="G8" si="1">D8/F8*100</f>
        <v>75.629177015063391</v>
      </c>
      <c r="I8" s="25"/>
    </row>
    <row r="9" spans="1:9" ht="28.8" x14ac:dyDescent="0.3">
      <c r="A9" s="21" t="s">
        <v>87</v>
      </c>
      <c r="B9" s="18" t="s">
        <v>11</v>
      </c>
      <c r="C9" s="11">
        <v>1316.7</v>
      </c>
      <c r="D9" s="22">
        <v>548.93894</v>
      </c>
      <c r="E9" s="16">
        <f t="shared" si="0"/>
        <v>41.690509607351714</v>
      </c>
      <c r="F9" s="22">
        <v>505.90775000000002</v>
      </c>
      <c r="G9" s="16">
        <f>D9/F9*100</f>
        <v>108.50573844737504</v>
      </c>
    </row>
    <row r="10" spans="1:9" ht="43.2" x14ac:dyDescent="0.3">
      <c r="A10" s="21" t="s">
        <v>88</v>
      </c>
      <c r="B10" s="18" t="s">
        <v>12</v>
      </c>
      <c r="C10" s="11">
        <v>107448.9</v>
      </c>
      <c r="D10" s="22">
        <v>51112.219109999998</v>
      </c>
      <c r="E10" s="16">
        <f t="shared" si="0"/>
        <v>47.568862138188479</v>
      </c>
      <c r="F10" s="22">
        <v>50876.051529999997</v>
      </c>
      <c r="G10" s="16">
        <f t="shared" ref="G10:G73" si="2">D10/F10*100</f>
        <v>100.46420186492016</v>
      </c>
    </row>
    <row r="11" spans="1:9" ht="43.2" x14ac:dyDescent="0.3">
      <c r="A11" s="21" t="s">
        <v>89</v>
      </c>
      <c r="B11" s="18" t="s">
        <v>13</v>
      </c>
      <c r="C11" s="11">
        <v>159774.1</v>
      </c>
      <c r="D11" s="22">
        <v>63530.084999999999</v>
      </c>
      <c r="E11" s="16">
        <f t="shared" si="0"/>
        <v>39.762442723820691</v>
      </c>
      <c r="F11" s="22">
        <v>73822.815789999993</v>
      </c>
      <c r="G11" s="16">
        <f t="shared" si="2"/>
        <v>86.057520727359943</v>
      </c>
    </row>
    <row r="12" spans="1:9" x14ac:dyDescent="0.3">
      <c r="A12" s="21" t="s">
        <v>90</v>
      </c>
      <c r="B12" s="18" t="s">
        <v>14</v>
      </c>
      <c r="C12" s="11">
        <v>51252.7</v>
      </c>
      <c r="D12" s="22">
        <v>20921.81667</v>
      </c>
      <c r="E12" s="16">
        <f t="shared" si="0"/>
        <v>40.820906352250717</v>
      </c>
      <c r="F12" s="22">
        <v>19907.724249999999</v>
      </c>
      <c r="G12" s="16">
        <f t="shared" si="2"/>
        <v>105.0939645700588</v>
      </c>
    </row>
    <row r="13" spans="1:9" ht="43.2" x14ac:dyDescent="0.3">
      <c r="A13" s="21" t="s">
        <v>91</v>
      </c>
      <c r="B13" s="18" t="s">
        <v>15</v>
      </c>
      <c r="C13" s="11">
        <v>92406</v>
      </c>
      <c r="D13" s="22">
        <v>31497.756590000001</v>
      </c>
      <c r="E13" s="16">
        <f t="shared" si="0"/>
        <v>34.086267763998009</v>
      </c>
      <c r="F13" s="22">
        <v>37482.426339999998</v>
      </c>
      <c r="G13" s="16">
        <f t="shared" si="2"/>
        <v>84.033398223173833</v>
      </c>
    </row>
    <row r="14" spans="1:9" x14ac:dyDescent="0.3">
      <c r="A14" s="21" t="s">
        <v>92</v>
      </c>
      <c r="B14" s="18" t="s">
        <v>16</v>
      </c>
      <c r="C14" s="11">
        <v>65623.199999999997</v>
      </c>
      <c r="D14" s="22">
        <v>50444.667609999997</v>
      </c>
      <c r="E14" s="16">
        <f t="shared" si="0"/>
        <v>76.870173368564778</v>
      </c>
      <c r="F14" s="22">
        <v>14197.9318</v>
      </c>
      <c r="G14" s="16">
        <f t="shared" si="2"/>
        <v>355.29588619379052</v>
      </c>
    </row>
    <row r="15" spans="1:9" x14ac:dyDescent="0.3">
      <c r="A15" s="21" t="s">
        <v>93</v>
      </c>
      <c r="B15" s="18" t="s">
        <v>17</v>
      </c>
      <c r="C15" s="11">
        <v>41377</v>
      </c>
      <c r="D15" s="22">
        <v>20796.045480000001</v>
      </c>
      <c r="E15" s="16">
        <f t="shared" si="0"/>
        <v>50.259916088648282</v>
      </c>
      <c r="F15" s="22">
        <v>19125.8158</v>
      </c>
      <c r="G15" s="16">
        <f t="shared" si="2"/>
        <v>108.7328545744961</v>
      </c>
    </row>
    <row r="16" spans="1:9" x14ac:dyDescent="0.3">
      <c r="A16" s="21" t="s">
        <v>94</v>
      </c>
      <c r="B16" s="18" t="s">
        <v>18</v>
      </c>
      <c r="C16" s="11">
        <v>19980</v>
      </c>
      <c r="D16" s="22">
        <v>0</v>
      </c>
      <c r="E16" s="16">
        <f t="shared" si="0"/>
        <v>0</v>
      </c>
      <c r="F16" s="22">
        <v>0</v>
      </c>
      <c r="G16" s="16">
        <v>0</v>
      </c>
    </row>
    <row r="17" spans="1:9" x14ac:dyDescent="0.3">
      <c r="A17" s="21" t="s">
        <v>95</v>
      </c>
      <c r="B17" s="18" t="s">
        <v>19</v>
      </c>
      <c r="C17" s="11">
        <v>390565.9</v>
      </c>
      <c r="D17" s="22">
        <v>130063.03713</v>
      </c>
      <c r="E17" s="16">
        <f t="shared" si="0"/>
        <v>33.301175839979884</v>
      </c>
      <c r="F17" s="22">
        <v>271875.29871</v>
      </c>
      <c r="G17" s="16">
        <f t="shared" si="2"/>
        <v>47.839225463705603</v>
      </c>
    </row>
    <row r="18" spans="1:9" s="9" customFormat="1" x14ac:dyDescent="0.3">
      <c r="A18" s="20" t="s">
        <v>96</v>
      </c>
      <c r="B18" s="17" t="s">
        <v>20</v>
      </c>
      <c r="C18" s="15">
        <f>SUM(C19:C20)</f>
        <v>13930.6</v>
      </c>
      <c r="D18" s="15">
        <f>SUM(D19:D20)</f>
        <v>6971.6549999999997</v>
      </c>
      <c r="E18" s="15">
        <f t="shared" si="0"/>
        <v>50.045618997028122</v>
      </c>
      <c r="F18" s="15">
        <f t="shared" ref="F18" si="3">SUM(F19:F20)</f>
        <v>5051.3999999999996</v>
      </c>
      <c r="G18" s="15">
        <f t="shared" si="2"/>
        <v>138.01431286376055</v>
      </c>
      <c r="I18" s="25"/>
    </row>
    <row r="19" spans="1:9" x14ac:dyDescent="0.3">
      <c r="A19" s="21" t="s">
        <v>97</v>
      </c>
      <c r="B19" s="18" t="s">
        <v>21</v>
      </c>
      <c r="C19" s="11">
        <v>13887.9</v>
      </c>
      <c r="D19" s="22">
        <v>6943.9</v>
      </c>
      <c r="E19" s="16">
        <f t="shared" si="0"/>
        <v>49.999639974366175</v>
      </c>
      <c r="F19" s="22">
        <v>5051.3999999999996</v>
      </c>
      <c r="G19" s="16">
        <f t="shared" si="2"/>
        <v>137.46486122659064</v>
      </c>
    </row>
    <row r="20" spans="1:9" x14ac:dyDescent="0.3">
      <c r="A20" s="21" t="s">
        <v>98</v>
      </c>
      <c r="B20" s="18" t="s">
        <v>22</v>
      </c>
      <c r="C20" s="11">
        <v>42.7</v>
      </c>
      <c r="D20" s="22">
        <v>27.754999999999999</v>
      </c>
      <c r="E20" s="16">
        <f t="shared" si="0"/>
        <v>64.999999999999986</v>
      </c>
      <c r="F20" s="22">
        <v>0</v>
      </c>
      <c r="G20" s="16">
        <v>0</v>
      </c>
    </row>
    <row r="21" spans="1:9" s="9" customFormat="1" ht="28.8" x14ac:dyDescent="0.3">
      <c r="A21" s="20" t="s">
        <v>99</v>
      </c>
      <c r="B21" s="17" t="s">
        <v>23</v>
      </c>
      <c r="C21" s="15">
        <f>SUM(C22:C24)</f>
        <v>151048.20000000001</v>
      </c>
      <c r="D21" s="15">
        <f>SUM(D22:D24)</f>
        <v>58285.027439999998</v>
      </c>
      <c r="E21" s="15">
        <f>D21/C21*100</f>
        <v>38.587038733331475</v>
      </c>
      <c r="F21" s="15">
        <f>SUM(F22:F24)</f>
        <v>48649.42942</v>
      </c>
      <c r="G21" s="15">
        <f t="shared" si="2"/>
        <v>119.80618916783999</v>
      </c>
      <c r="I21" s="25"/>
    </row>
    <row r="22" spans="1:9" x14ac:dyDescent="0.3">
      <c r="A22" s="21" t="s">
        <v>100</v>
      </c>
      <c r="B22" s="18" t="s">
        <v>24</v>
      </c>
      <c r="C22" s="11">
        <v>27933.3</v>
      </c>
      <c r="D22" s="22">
        <v>10155.549789999999</v>
      </c>
      <c r="E22" s="16">
        <f t="shared" si="0"/>
        <v>36.356426881177661</v>
      </c>
      <c r="F22" s="22">
        <v>9108.0148100000006</v>
      </c>
      <c r="G22" s="16">
        <f t="shared" si="2"/>
        <v>111.50124370515817</v>
      </c>
    </row>
    <row r="23" spans="1:9" ht="28.8" x14ac:dyDescent="0.3">
      <c r="A23" s="21" t="s">
        <v>101</v>
      </c>
      <c r="B23" s="18" t="s">
        <v>25</v>
      </c>
      <c r="C23" s="11">
        <v>57754.9</v>
      </c>
      <c r="D23" s="22">
        <v>31116.477650000001</v>
      </c>
      <c r="E23" s="16">
        <f t="shared" si="0"/>
        <v>53.876775217340864</v>
      </c>
      <c r="F23" s="22">
        <v>25810.118999999999</v>
      </c>
      <c r="G23" s="16">
        <f t="shared" si="2"/>
        <v>120.55921807257069</v>
      </c>
    </row>
    <row r="24" spans="1:9" ht="28.8" x14ac:dyDescent="0.3">
      <c r="A24" s="21" t="s">
        <v>103</v>
      </c>
      <c r="B24" s="18" t="s">
        <v>27</v>
      </c>
      <c r="C24" s="16">
        <v>65360</v>
      </c>
      <c r="D24" s="22">
        <v>17013</v>
      </c>
      <c r="E24" s="16">
        <f>D24/C24*100</f>
        <v>26.029681762545898</v>
      </c>
      <c r="F24" s="22">
        <v>13731.295609999999</v>
      </c>
      <c r="G24" s="16">
        <f t="shared" si="2"/>
        <v>123.89945190321339</v>
      </c>
    </row>
    <row r="25" spans="1:9" x14ac:dyDescent="0.3">
      <c r="A25" s="20" t="s">
        <v>104</v>
      </c>
      <c r="B25" s="17" t="s">
        <v>28</v>
      </c>
      <c r="C25" s="12">
        <f>SUM(C26:C34)</f>
        <v>5318738.6000000006</v>
      </c>
      <c r="D25" s="12">
        <f>SUM(D26:D34)</f>
        <v>2651491.0003499999</v>
      </c>
      <c r="E25" s="12">
        <f t="shared" si="0"/>
        <v>49.851876539862282</v>
      </c>
      <c r="F25" s="12">
        <f>SUM(F26:F34)</f>
        <v>2410510.6071899999</v>
      </c>
      <c r="G25" s="15">
        <f t="shared" si="2"/>
        <v>109.99706835726882</v>
      </c>
    </row>
    <row r="26" spans="1:9" s="9" customFormat="1" x14ac:dyDescent="0.3">
      <c r="A26" s="21" t="s">
        <v>105</v>
      </c>
      <c r="B26" s="18" t="s">
        <v>29</v>
      </c>
      <c r="C26" s="11">
        <v>125826.5</v>
      </c>
      <c r="D26" s="22">
        <v>42937.127039999999</v>
      </c>
      <c r="E26" s="16">
        <f t="shared" si="0"/>
        <v>34.124073259607471</v>
      </c>
      <c r="F26" s="22">
        <v>57175.148849999998</v>
      </c>
      <c r="G26" s="16">
        <f t="shared" si="2"/>
        <v>75.097534337245548</v>
      </c>
      <c r="H26" s="23"/>
      <c r="I26" s="25"/>
    </row>
    <row r="27" spans="1:9" x14ac:dyDescent="0.3">
      <c r="A27" s="21" t="s">
        <v>106</v>
      </c>
      <c r="B27" s="18" t="s">
        <v>30</v>
      </c>
      <c r="C27" s="11">
        <v>1551</v>
      </c>
      <c r="D27" s="22">
        <v>550.96591999999998</v>
      </c>
      <c r="E27" s="16">
        <f t="shared" si="0"/>
        <v>35.523270148291424</v>
      </c>
      <c r="F27" s="22">
        <v>720.92100000000005</v>
      </c>
      <c r="G27" s="16">
        <f t="shared" si="2"/>
        <v>76.425283768956646</v>
      </c>
      <c r="H27" s="23"/>
    </row>
    <row r="28" spans="1:9" x14ac:dyDescent="0.3">
      <c r="A28" s="21" t="s">
        <v>107</v>
      </c>
      <c r="B28" s="18" t="s">
        <v>31</v>
      </c>
      <c r="C28" s="11">
        <v>1082578.8</v>
      </c>
      <c r="D28" s="22">
        <v>319569.83691000001</v>
      </c>
      <c r="E28" s="16">
        <f t="shared" si="0"/>
        <v>29.519314151542591</v>
      </c>
      <c r="F28" s="22">
        <v>501167.5024</v>
      </c>
      <c r="G28" s="16">
        <f t="shared" si="2"/>
        <v>63.765075624344789</v>
      </c>
      <c r="H28" s="23"/>
    </row>
    <row r="29" spans="1:9" x14ac:dyDescent="0.3">
      <c r="A29" s="21" t="s">
        <v>108</v>
      </c>
      <c r="B29" s="18" t="s">
        <v>32</v>
      </c>
      <c r="C29" s="11">
        <v>369092.2</v>
      </c>
      <c r="D29" s="22">
        <v>222904.22386</v>
      </c>
      <c r="E29" s="16">
        <f t="shared" si="0"/>
        <v>60.39255878612444</v>
      </c>
      <c r="F29" s="22">
        <v>97085.292950000003</v>
      </c>
      <c r="G29" s="16">
        <f t="shared" si="2"/>
        <v>229.59628290435106</v>
      </c>
      <c r="H29" s="23"/>
    </row>
    <row r="30" spans="1:9" x14ac:dyDescent="0.3">
      <c r="A30" s="21" t="s">
        <v>109</v>
      </c>
      <c r="B30" s="18" t="s">
        <v>33</v>
      </c>
      <c r="C30" s="11">
        <v>106614.2</v>
      </c>
      <c r="D30" s="22">
        <v>52732.657570000003</v>
      </c>
      <c r="E30" s="16">
        <f t="shared" si="0"/>
        <v>49.461195197262661</v>
      </c>
      <c r="F30" s="22">
        <v>40839.969649999999</v>
      </c>
      <c r="G30" s="16">
        <f t="shared" si="2"/>
        <v>129.12021733101363</v>
      </c>
      <c r="H30" s="23"/>
    </row>
    <row r="31" spans="1:9" x14ac:dyDescent="0.3">
      <c r="A31" s="21" t="s">
        <v>110</v>
      </c>
      <c r="B31" s="18" t="s">
        <v>34</v>
      </c>
      <c r="C31" s="11">
        <v>7355.8</v>
      </c>
      <c r="D31" s="22">
        <v>703.31010000000003</v>
      </c>
      <c r="E31" s="16">
        <f t="shared" si="0"/>
        <v>9.5612999265885428</v>
      </c>
      <c r="F31" s="22">
        <v>14206.22911</v>
      </c>
      <c r="G31" s="16">
        <f t="shared" si="2"/>
        <v>4.9507162988447675</v>
      </c>
      <c r="H31" s="23"/>
    </row>
    <row r="32" spans="1:9" x14ac:dyDescent="0.3">
      <c r="A32" s="21" t="s">
        <v>111</v>
      </c>
      <c r="B32" s="18" t="s">
        <v>35</v>
      </c>
      <c r="C32" s="11">
        <v>2896244.5</v>
      </c>
      <c r="D32" s="22">
        <v>1352790.65258</v>
      </c>
      <c r="E32" s="16">
        <f t="shared" si="0"/>
        <v>46.708440968295321</v>
      </c>
      <c r="F32" s="22">
        <v>738778.10381999996</v>
      </c>
      <c r="G32" s="16">
        <f t="shared" si="2"/>
        <v>183.11190404603565</v>
      </c>
      <c r="H32" s="23"/>
    </row>
    <row r="33" spans="1:9" x14ac:dyDescent="0.3">
      <c r="A33" s="21" t="s">
        <v>112</v>
      </c>
      <c r="B33" s="18" t="s">
        <v>36</v>
      </c>
      <c r="C33" s="11">
        <v>31702.2</v>
      </c>
      <c r="D33" s="22">
        <v>11828.004059999999</v>
      </c>
      <c r="E33" s="16">
        <f t="shared" si="0"/>
        <v>37.309726328141259</v>
      </c>
      <c r="F33" s="22">
        <v>11963.21177</v>
      </c>
      <c r="G33" s="16">
        <f t="shared" si="2"/>
        <v>98.869804258258981</v>
      </c>
      <c r="H33" s="23"/>
    </row>
    <row r="34" spans="1:9" x14ac:dyDescent="0.3">
      <c r="A34" s="21" t="s">
        <v>113</v>
      </c>
      <c r="B34" s="18" t="s">
        <v>37</v>
      </c>
      <c r="C34" s="11">
        <v>697773.4</v>
      </c>
      <c r="D34" s="22">
        <v>647474.22230999998</v>
      </c>
      <c r="E34" s="16">
        <f t="shared" si="0"/>
        <v>92.791473895393537</v>
      </c>
      <c r="F34" s="22">
        <v>948574.22764000006</v>
      </c>
      <c r="G34" s="16">
        <f t="shared" si="2"/>
        <v>68.257623224792837</v>
      </c>
      <c r="H34" s="23"/>
    </row>
    <row r="35" spans="1:9" x14ac:dyDescent="0.3">
      <c r="A35" s="20" t="s">
        <v>114</v>
      </c>
      <c r="B35" s="17" t="s">
        <v>38</v>
      </c>
      <c r="C35" s="12">
        <f>SUM(C36:C39)</f>
        <v>1152186.3999999999</v>
      </c>
      <c r="D35" s="12">
        <f>SUM(D36:D39)</f>
        <v>635955.45542000001</v>
      </c>
      <c r="E35" s="12">
        <f t="shared" si="0"/>
        <v>55.19553567200586</v>
      </c>
      <c r="F35" s="12">
        <f>SUM(F36:F39)</f>
        <v>1351713.6789800001</v>
      </c>
      <c r="G35" s="15">
        <f t="shared" si="2"/>
        <v>47.048089052401281</v>
      </c>
    </row>
    <row r="36" spans="1:9" x14ac:dyDescent="0.3">
      <c r="A36" s="21" t="s">
        <v>115</v>
      </c>
      <c r="B36" s="18" t="s">
        <v>39</v>
      </c>
      <c r="C36" s="11">
        <v>10794.5</v>
      </c>
      <c r="D36" s="22">
        <v>0</v>
      </c>
      <c r="E36" s="16">
        <f t="shared" si="0"/>
        <v>0</v>
      </c>
      <c r="F36" s="22">
        <v>971159.09693</v>
      </c>
      <c r="G36" s="16">
        <f t="shared" si="2"/>
        <v>0</v>
      </c>
      <c r="H36" s="26"/>
    </row>
    <row r="37" spans="1:9" x14ac:dyDescent="0.3">
      <c r="A37" s="21" t="s">
        <v>116</v>
      </c>
      <c r="B37" s="18" t="s">
        <v>40</v>
      </c>
      <c r="C37" s="11">
        <v>899170.8</v>
      </c>
      <c r="D37" s="22">
        <v>610418.02798999997</v>
      </c>
      <c r="E37" s="16">
        <f t="shared" si="0"/>
        <v>67.886771677861418</v>
      </c>
      <c r="F37" s="22">
        <v>355881.51659999997</v>
      </c>
      <c r="G37" s="16">
        <f t="shared" si="2"/>
        <v>171.52282417524125</v>
      </c>
      <c r="H37" s="26"/>
    </row>
    <row r="38" spans="1:9" x14ac:dyDescent="0.3">
      <c r="A38" s="21" t="s">
        <v>117</v>
      </c>
      <c r="B38" s="18" t="s">
        <v>41</v>
      </c>
      <c r="C38" s="11">
        <v>140927.4</v>
      </c>
      <c r="D38" s="22">
        <v>549.08235000000002</v>
      </c>
      <c r="E38" s="16">
        <f t="shared" si="0"/>
        <v>0.3896207196045624</v>
      </c>
      <c r="F38" s="22">
        <v>0</v>
      </c>
      <c r="G38" s="16">
        <v>0</v>
      </c>
      <c r="H38" s="26"/>
    </row>
    <row r="39" spans="1:9" x14ac:dyDescent="0.3">
      <c r="A39" s="21" t="s">
        <v>118</v>
      </c>
      <c r="B39" s="18" t="s">
        <v>42</v>
      </c>
      <c r="C39" s="11">
        <v>101293.7</v>
      </c>
      <c r="D39" s="22">
        <v>24988.345079999999</v>
      </c>
      <c r="E39" s="16">
        <f t="shared" si="0"/>
        <v>24.669199644202948</v>
      </c>
      <c r="F39" s="22">
        <v>24673.065449999998</v>
      </c>
      <c r="G39" s="16">
        <f t="shared" si="2"/>
        <v>101.27782918032182</v>
      </c>
      <c r="H39" s="26"/>
    </row>
    <row r="40" spans="1:9" x14ac:dyDescent="0.3">
      <c r="A40" s="20" t="s">
        <v>119</v>
      </c>
      <c r="B40" s="17" t="s">
        <v>43</v>
      </c>
      <c r="C40" s="12">
        <f>SUM(C41:C42)</f>
        <v>305321.8</v>
      </c>
      <c r="D40" s="12">
        <f>SUM(D41:D42)</f>
        <v>111873.83636999999</v>
      </c>
      <c r="E40" s="12">
        <f t="shared" si="0"/>
        <v>36.64128678987219</v>
      </c>
      <c r="F40" s="12">
        <f>SUM(F41:F42)</f>
        <v>47063.297740000002</v>
      </c>
      <c r="G40" s="15">
        <f t="shared" si="2"/>
        <v>237.70930160492401</v>
      </c>
    </row>
    <row r="41" spans="1:9" s="9" customFormat="1" ht="28.8" x14ac:dyDescent="0.3">
      <c r="A41" s="21" t="s">
        <v>120</v>
      </c>
      <c r="B41" s="18" t="s">
        <v>44</v>
      </c>
      <c r="C41" s="11">
        <v>5158</v>
      </c>
      <c r="D41" s="22">
        <v>486.84755999999999</v>
      </c>
      <c r="E41" s="16">
        <f t="shared" si="0"/>
        <v>9.438688639007367</v>
      </c>
      <c r="F41" s="22">
        <v>2357.1019999999999</v>
      </c>
      <c r="G41" s="16">
        <f t="shared" si="2"/>
        <v>20.654496920370864</v>
      </c>
      <c r="I41" s="25"/>
    </row>
    <row r="42" spans="1:9" x14ac:dyDescent="0.3">
      <c r="A42" s="21" t="s">
        <v>121</v>
      </c>
      <c r="B42" s="18" t="s">
        <v>45</v>
      </c>
      <c r="C42" s="13">
        <v>300163.8</v>
      </c>
      <c r="D42" s="22">
        <v>111386.98881</v>
      </c>
      <c r="E42" s="16">
        <f t="shared" si="0"/>
        <v>37.108734900744196</v>
      </c>
      <c r="F42" s="22">
        <v>44706.195740000003</v>
      </c>
      <c r="G42" s="16">
        <f t="shared" si="2"/>
        <v>249.15335999018731</v>
      </c>
      <c r="H42" s="9"/>
    </row>
    <row r="43" spans="1:9" x14ac:dyDescent="0.3">
      <c r="A43" s="20" t="s">
        <v>122</v>
      </c>
      <c r="B43" s="17" t="s">
        <v>46</v>
      </c>
      <c r="C43" s="14">
        <f>SUM(C44:C51)</f>
        <v>7238341.2000000002</v>
      </c>
      <c r="D43" s="14">
        <f>SUM(D44:D51)</f>
        <v>3833573.0236699996</v>
      </c>
      <c r="E43" s="14">
        <f t="shared" si="0"/>
        <v>52.962038093341043</v>
      </c>
      <c r="F43" s="14">
        <f>SUM(F44:F51)</f>
        <v>3480512.8435499994</v>
      </c>
      <c r="G43" s="15">
        <f t="shared" si="2"/>
        <v>110.14391257812142</v>
      </c>
    </row>
    <row r="44" spans="1:9" s="9" customFormat="1" x14ac:dyDescent="0.3">
      <c r="A44" s="21" t="s">
        <v>123</v>
      </c>
      <c r="B44" s="18" t="s">
        <v>47</v>
      </c>
      <c r="C44" s="13">
        <v>1857803.4</v>
      </c>
      <c r="D44" s="22">
        <v>756560.005</v>
      </c>
      <c r="E44" s="16">
        <f t="shared" si="0"/>
        <v>40.723362062961023</v>
      </c>
      <c r="F44" s="22">
        <v>854035.94304000004</v>
      </c>
      <c r="G44" s="16">
        <f t="shared" si="2"/>
        <v>88.586436105601393</v>
      </c>
      <c r="H44" s="23"/>
      <c r="I44" s="25"/>
    </row>
    <row r="45" spans="1:9" x14ac:dyDescent="0.3">
      <c r="A45" s="21" t="s">
        <v>124</v>
      </c>
      <c r="B45" s="18" t="s">
        <v>48</v>
      </c>
      <c r="C45" s="13">
        <v>4535368.9000000004</v>
      </c>
      <c r="D45" s="22">
        <v>2710503.35861</v>
      </c>
      <c r="E45" s="16">
        <f t="shared" si="0"/>
        <v>59.763680052795699</v>
      </c>
      <c r="F45" s="22">
        <v>2223495.3351599998</v>
      </c>
      <c r="G45" s="16">
        <f t="shared" si="2"/>
        <v>121.90281291572649</v>
      </c>
      <c r="H45" s="23"/>
    </row>
    <row r="46" spans="1:9" x14ac:dyDescent="0.3">
      <c r="A46" s="21" t="s">
        <v>125</v>
      </c>
      <c r="B46" s="18" t="s">
        <v>49</v>
      </c>
      <c r="C46" s="13">
        <v>165389.6</v>
      </c>
      <c r="D46" s="22">
        <v>31481.710709999999</v>
      </c>
      <c r="E46" s="16">
        <f t="shared" si="0"/>
        <v>19.034879285033639</v>
      </c>
      <c r="F46" s="22">
        <v>36162.079270000002</v>
      </c>
      <c r="G46" s="16">
        <f t="shared" si="2"/>
        <v>87.057247109452504</v>
      </c>
      <c r="H46" s="23"/>
    </row>
    <row r="47" spans="1:9" x14ac:dyDescent="0.3">
      <c r="A47" s="21" t="s">
        <v>126</v>
      </c>
      <c r="B47" s="18" t="s">
        <v>50</v>
      </c>
      <c r="C47" s="13">
        <v>471752.6</v>
      </c>
      <c r="D47" s="22">
        <v>255271.79272</v>
      </c>
      <c r="E47" s="16">
        <f t="shared" si="0"/>
        <v>54.111369544121224</v>
      </c>
      <c r="F47" s="22">
        <v>278348.23361</v>
      </c>
      <c r="G47" s="16">
        <f t="shared" si="2"/>
        <v>91.709506975951243</v>
      </c>
      <c r="H47" s="23"/>
    </row>
    <row r="48" spans="1:9" ht="28.8" x14ac:dyDescent="0.3">
      <c r="A48" s="21" t="s">
        <v>127</v>
      </c>
      <c r="B48" s="18" t="s">
        <v>51</v>
      </c>
      <c r="C48" s="13">
        <v>29855</v>
      </c>
      <c r="D48" s="22">
        <v>17728.3269</v>
      </c>
      <c r="E48" s="16">
        <f t="shared" si="0"/>
        <v>59.381433260760339</v>
      </c>
      <c r="F48" s="22">
        <v>16270.66625</v>
      </c>
      <c r="G48" s="16">
        <f t="shared" si="2"/>
        <v>108.95882582558659</v>
      </c>
      <c r="H48" s="23"/>
    </row>
    <row r="49" spans="1:9" x14ac:dyDescent="0.3">
      <c r="A49" s="21" t="s">
        <v>128</v>
      </c>
      <c r="B49" s="18" t="s">
        <v>52</v>
      </c>
      <c r="C49" s="13">
        <v>762.2</v>
      </c>
      <c r="D49" s="22">
        <v>161.76</v>
      </c>
      <c r="E49" s="16">
        <f t="shared" si="0"/>
        <v>21.222776174232482</v>
      </c>
      <c r="F49" s="22">
        <v>0</v>
      </c>
      <c r="G49" s="16">
        <v>0</v>
      </c>
      <c r="H49" s="23"/>
    </row>
    <row r="50" spans="1:9" x14ac:dyDescent="0.3">
      <c r="A50" s="21" t="s">
        <v>129</v>
      </c>
      <c r="B50" s="18" t="s">
        <v>53</v>
      </c>
      <c r="C50" s="13">
        <v>7565.9</v>
      </c>
      <c r="D50" s="22">
        <v>619.88300000000004</v>
      </c>
      <c r="E50" s="16">
        <f t="shared" si="0"/>
        <v>8.1931164831678984</v>
      </c>
      <c r="F50" s="22">
        <v>10789.0021</v>
      </c>
      <c r="G50" s="16">
        <f t="shared" si="2"/>
        <v>5.7455081967219197</v>
      </c>
      <c r="H50" s="23"/>
    </row>
    <row r="51" spans="1:9" x14ac:dyDescent="0.3">
      <c r="A51" s="21" t="s">
        <v>130</v>
      </c>
      <c r="B51" s="18" t="s">
        <v>54</v>
      </c>
      <c r="C51" s="13">
        <v>169843.6</v>
      </c>
      <c r="D51" s="22">
        <v>61246.186730000001</v>
      </c>
      <c r="E51" s="16">
        <f t="shared" si="0"/>
        <v>36.060344181352725</v>
      </c>
      <c r="F51" s="22">
        <v>61411.58412</v>
      </c>
      <c r="G51" s="16">
        <f t="shared" si="2"/>
        <v>99.730673956110934</v>
      </c>
      <c r="H51" s="23"/>
    </row>
    <row r="52" spans="1:9" x14ac:dyDescent="0.3">
      <c r="A52" s="20" t="s">
        <v>131</v>
      </c>
      <c r="B52" s="17" t="s">
        <v>55</v>
      </c>
      <c r="C52" s="12">
        <f>SUM(C53:C54)</f>
        <v>513199.8</v>
      </c>
      <c r="D52" s="12">
        <f>SUM(D53:D54)</f>
        <v>167185.26823999998</v>
      </c>
      <c r="E52" s="12">
        <f t="shared" si="0"/>
        <v>32.577033007417377</v>
      </c>
      <c r="F52" s="12">
        <f>SUM(F53:F54)</f>
        <v>156876.59289</v>
      </c>
      <c r="G52" s="15">
        <f t="shared" si="2"/>
        <v>106.57120043219467</v>
      </c>
    </row>
    <row r="53" spans="1:9" s="9" customFormat="1" x14ac:dyDescent="0.3">
      <c r="A53" s="21" t="s">
        <v>132</v>
      </c>
      <c r="B53" s="18" t="s">
        <v>56</v>
      </c>
      <c r="C53" s="11">
        <v>495771.7</v>
      </c>
      <c r="D53" s="22">
        <v>160240.85032999999</v>
      </c>
      <c r="E53" s="16">
        <f t="shared" si="0"/>
        <v>32.321500063436453</v>
      </c>
      <c r="F53" s="22">
        <v>149854.41450000001</v>
      </c>
      <c r="G53" s="16">
        <f t="shared" si="2"/>
        <v>106.93101759107668</v>
      </c>
      <c r="I53" s="25"/>
    </row>
    <row r="54" spans="1:9" x14ac:dyDescent="0.3">
      <c r="A54" s="21" t="s">
        <v>134</v>
      </c>
      <c r="B54" s="18" t="s">
        <v>57</v>
      </c>
      <c r="C54" s="11">
        <v>17428.099999999999</v>
      </c>
      <c r="D54" s="22">
        <v>6944.4179100000001</v>
      </c>
      <c r="E54" s="16">
        <f t="shared" si="0"/>
        <v>39.846098599388348</v>
      </c>
      <c r="F54" s="22">
        <v>7022.17839</v>
      </c>
      <c r="G54" s="16">
        <f t="shared" si="2"/>
        <v>98.892644480369</v>
      </c>
      <c r="H54" s="9"/>
    </row>
    <row r="55" spans="1:9" x14ac:dyDescent="0.3">
      <c r="A55" s="20" t="s">
        <v>135</v>
      </c>
      <c r="B55" s="17" t="s">
        <v>58</v>
      </c>
      <c r="C55" s="12">
        <f>SUM(C56:C62)</f>
        <v>1986920.1999999997</v>
      </c>
      <c r="D55" s="12">
        <f>SUM(D56:D62)</f>
        <v>770969.38511999999</v>
      </c>
      <c r="E55" s="12">
        <f t="shared" si="0"/>
        <v>38.80223197287944</v>
      </c>
      <c r="F55" s="12">
        <f>SUM(F56:F62)</f>
        <v>1000717.01462</v>
      </c>
      <c r="G55" s="15">
        <f t="shared" si="2"/>
        <v>77.04169848783458</v>
      </c>
    </row>
    <row r="56" spans="1:9" x14ac:dyDescent="0.3">
      <c r="A56" s="21" t="s">
        <v>136</v>
      </c>
      <c r="B56" s="18" t="s">
        <v>59</v>
      </c>
      <c r="C56" s="11">
        <v>395364.7</v>
      </c>
      <c r="D56" s="22">
        <v>201308.53602</v>
      </c>
      <c r="E56" s="16">
        <f t="shared" si="0"/>
        <v>50.917174957703601</v>
      </c>
      <c r="F56" s="22">
        <v>161456.46030000001</v>
      </c>
      <c r="G56" s="16">
        <f t="shared" si="2"/>
        <v>124.68286226884413</v>
      </c>
    </row>
    <row r="57" spans="1:9" x14ac:dyDescent="0.3">
      <c r="A57" s="21" t="s">
        <v>137</v>
      </c>
      <c r="B57" s="18" t="s">
        <v>60</v>
      </c>
      <c r="C57" s="11">
        <v>248919.9</v>
      </c>
      <c r="D57" s="22">
        <v>94852.676670000001</v>
      </c>
      <c r="E57" s="16">
        <f t="shared" si="0"/>
        <v>38.105702545276614</v>
      </c>
      <c r="F57" s="22">
        <v>136248.77202</v>
      </c>
      <c r="G57" s="16">
        <f t="shared" si="2"/>
        <v>69.61727086690847</v>
      </c>
    </row>
    <row r="58" spans="1:9" x14ac:dyDescent="0.3">
      <c r="A58" s="21" t="s">
        <v>138</v>
      </c>
      <c r="B58" s="18" t="s">
        <v>61</v>
      </c>
      <c r="C58" s="11">
        <v>2998.2</v>
      </c>
      <c r="D58" s="22">
        <v>1625.15516</v>
      </c>
      <c r="E58" s="16">
        <f t="shared" si="0"/>
        <v>54.204361283436732</v>
      </c>
      <c r="F58" s="22">
        <v>1546.67822</v>
      </c>
      <c r="G58" s="16">
        <f t="shared" si="2"/>
        <v>105.07390218503238</v>
      </c>
    </row>
    <row r="59" spans="1:9" x14ac:dyDescent="0.3">
      <c r="A59" s="21" t="s">
        <v>162</v>
      </c>
      <c r="B59" s="18" t="s">
        <v>62</v>
      </c>
      <c r="C59" s="11">
        <v>0</v>
      </c>
      <c r="D59" s="11">
        <v>0</v>
      </c>
      <c r="E59" s="16">
        <v>0</v>
      </c>
      <c r="F59" s="22">
        <v>543</v>
      </c>
      <c r="G59" s="16">
        <f t="shared" si="2"/>
        <v>0</v>
      </c>
    </row>
    <row r="60" spans="1:9" ht="28.8" x14ac:dyDescent="0.3">
      <c r="A60" s="21" t="s">
        <v>139</v>
      </c>
      <c r="B60" s="18" t="s">
        <v>63</v>
      </c>
      <c r="C60" s="11">
        <v>29078</v>
      </c>
      <c r="D60" s="22">
        <v>13710.412270000001</v>
      </c>
      <c r="E60" s="16">
        <f t="shared" si="0"/>
        <v>47.150465197056199</v>
      </c>
      <c r="F60" s="22">
        <v>10684.473</v>
      </c>
      <c r="G60" s="16">
        <f t="shared" si="2"/>
        <v>128.32090333327625</v>
      </c>
    </row>
    <row r="61" spans="1:9" x14ac:dyDescent="0.3">
      <c r="A61" s="21" t="s">
        <v>165</v>
      </c>
      <c r="B61" s="18" t="s">
        <v>164</v>
      </c>
      <c r="C61" s="11">
        <v>800</v>
      </c>
      <c r="D61" s="22">
        <v>302.51353999999998</v>
      </c>
      <c r="E61" s="16">
        <f t="shared" si="0"/>
        <v>37.814192499999997</v>
      </c>
      <c r="F61" s="22">
        <v>0</v>
      </c>
      <c r="G61" s="16">
        <v>0</v>
      </c>
    </row>
    <row r="62" spans="1:9" x14ac:dyDescent="0.3">
      <c r="A62" s="21" t="s">
        <v>140</v>
      </c>
      <c r="B62" s="18" t="s">
        <v>64</v>
      </c>
      <c r="C62" s="11">
        <v>1309759.3999999999</v>
      </c>
      <c r="D62" s="22">
        <v>459170.09146000003</v>
      </c>
      <c r="E62" s="16">
        <f t="shared" si="0"/>
        <v>35.057590841493486</v>
      </c>
      <c r="F62" s="22">
        <v>690237.63107999996</v>
      </c>
      <c r="G62" s="16">
        <f t="shared" si="2"/>
        <v>66.52347985454611</v>
      </c>
    </row>
    <row r="63" spans="1:9" x14ac:dyDescent="0.3">
      <c r="A63" s="20" t="s">
        <v>141</v>
      </c>
      <c r="B63" s="17" t="s">
        <v>65</v>
      </c>
      <c r="C63" s="12">
        <f>SUM(C64:C68)</f>
        <v>5720892.8000000007</v>
      </c>
      <c r="D63" s="12">
        <f>SUM(D64:D68)</f>
        <v>3029828.5192300002</v>
      </c>
      <c r="E63" s="12">
        <f t="shared" si="0"/>
        <v>52.960763733066273</v>
      </c>
      <c r="F63" s="12">
        <f>SUM(F64:F68)</f>
        <v>3045144.3162400001</v>
      </c>
      <c r="G63" s="15">
        <f t="shared" si="2"/>
        <v>99.497041998032103</v>
      </c>
    </row>
    <row r="64" spans="1:9" s="9" customFormat="1" x14ac:dyDescent="0.3">
      <c r="A64" s="21" t="s">
        <v>142</v>
      </c>
      <c r="B64" s="18" t="s">
        <v>66</v>
      </c>
      <c r="C64" s="11">
        <v>101639.4</v>
      </c>
      <c r="D64" s="22">
        <v>61607.789320000003</v>
      </c>
      <c r="E64" s="16">
        <f t="shared" si="0"/>
        <v>60.614082058729203</v>
      </c>
      <c r="F64" s="22">
        <v>47944.622539999997</v>
      </c>
      <c r="G64" s="16">
        <f t="shared" si="2"/>
        <v>128.49780863036494</v>
      </c>
      <c r="H64" s="23"/>
      <c r="I64" s="25"/>
    </row>
    <row r="65" spans="1:9" x14ac:dyDescent="0.3">
      <c r="A65" s="21" t="s">
        <v>143</v>
      </c>
      <c r="B65" s="18" t="s">
        <v>67</v>
      </c>
      <c r="C65" s="11">
        <v>323289</v>
      </c>
      <c r="D65" s="22">
        <v>159318.83629000001</v>
      </c>
      <c r="E65" s="16">
        <f t="shared" si="0"/>
        <v>49.280623927816904</v>
      </c>
      <c r="F65" s="22">
        <v>161418.78599999999</v>
      </c>
      <c r="G65" s="16">
        <f t="shared" si="2"/>
        <v>98.699067337800443</v>
      </c>
      <c r="H65" s="23"/>
    </row>
    <row r="66" spans="1:9" x14ac:dyDescent="0.3">
      <c r="A66" s="21" t="s">
        <v>144</v>
      </c>
      <c r="B66" s="18" t="s">
        <v>68</v>
      </c>
      <c r="C66" s="11">
        <v>3767723.7</v>
      </c>
      <c r="D66" s="22">
        <v>2070233.10277</v>
      </c>
      <c r="E66" s="16">
        <f t="shared" si="0"/>
        <v>54.946521231639146</v>
      </c>
      <c r="F66" s="22">
        <v>2110276.05277</v>
      </c>
      <c r="G66" s="16">
        <f t="shared" si="2"/>
        <v>98.102478111930495</v>
      </c>
      <c r="H66" s="23"/>
    </row>
    <row r="67" spans="1:9" x14ac:dyDescent="0.3">
      <c r="A67" s="21" t="s">
        <v>145</v>
      </c>
      <c r="B67" s="18" t="s">
        <v>69</v>
      </c>
      <c r="C67" s="11">
        <v>1472386.3</v>
      </c>
      <c r="D67" s="22">
        <v>722799.77913000004</v>
      </c>
      <c r="E67" s="16">
        <f t="shared" si="0"/>
        <v>49.090362979470811</v>
      </c>
      <c r="F67" s="22">
        <v>684769.41647000005</v>
      </c>
      <c r="G67" s="16">
        <f t="shared" si="2"/>
        <v>105.55374725349844</v>
      </c>
      <c r="H67" s="23"/>
    </row>
    <row r="68" spans="1:9" x14ac:dyDescent="0.3">
      <c r="A68" s="21" t="s">
        <v>146</v>
      </c>
      <c r="B68" s="18" t="s">
        <v>70</v>
      </c>
      <c r="C68" s="11">
        <v>55854.400000000001</v>
      </c>
      <c r="D68" s="22">
        <v>15869.01172</v>
      </c>
      <c r="E68" s="16">
        <f t="shared" si="0"/>
        <v>28.411390543985792</v>
      </c>
      <c r="F68" s="22">
        <v>40735.438459999998</v>
      </c>
      <c r="G68" s="16">
        <f t="shared" si="2"/>
        <v>38.956280624259179</v>
      </c>
      <c r="H68" s="23"/>
    </row>
    <row r="69" spans="1:9" x14ac:dyDescent="0.3">
      <c r="A69" s="20" t="s">
        <v>147</v>
      </c>
      <c r="B69" s="17" t="s">
        <v>71</v>
      </c>
      <c r="C69" s="12">
        <f>SUM(C70:C73)</f>
        <v>518213.10000000003</v>
      </c>
      <c r="D69" s="12">
        <f>SUM(D70:D73)</f>
        <v>177260.44276999999</v>
      </c>
      <c r="E69" s="12">
        <f t="shared" si="0"/>
        <v>34.206090654597496</v>
      </c>
      <c r="F69" s="12">
        <f>SUM(F70:F73)</f>
        <v>144644.31779</v>
      </c>
      <c r="G69" s="15">
        <f t="shared" si="2"/>
        <v>122.54919203072554</v>
      </c>
    </row>
    <row r="70" spans="1:9" s="9" customFormat="1" x14ac:dyDescent="0.3">
      <c r="A70" s="21" t="s">
        <v>148</v>
      </c>
      <c r="B70" s="18" t="s">
        <v>72</v>
      </c>
      <c r="C70" s="11">
        <v>115014.5</v>
      </c>
      <c r="D70" s="22">
        <v>60857.89271</v>
      </c>
      <c r="E70" s="16">
        <f t="shared" ref="E70:E83" si="4">D70/C70*100</f>
        <v>52.913235035582474</v>
      </c>
      <c r="F70" s="22">
        <v>51219.567940000001</v>
      </c>
      <c r="G70" s="16">
        <f t="shared" si="2"/>
        <v>118.81766121356314</v>
      </c>
      <c r="H70" s="1"/>
      <c r="I70" s="25"/>
    </row>
    <row r="71" spans="1:9" x14ac:dyDescent="0.3">
      <c r="A71" s="21" t="s">
        <v>149</v>
      </c>
      <c r="B71" s="18" t="s">
        <v>73</v>
      </c>
      <c r="C71" s="11">
        <v>260524.9</v>
      </c>
      <c r="D71" s="22">
        <v>53803.862580000001</v>
      </c>
      <c r="E71" s="16">
        <f t="shared" si="4"/>
        <v>20.652099887573129</v>
      </c>
      <c r="F71" s="22">
        <v>28174.263159999999</v>
      </c>
      <c r="G71" s="16">
        <f t="shared" si="2"/>
        <v>190.9681267419524</v>
      </c>
    </row>
    <row r="72" spans="1:9" x14ac:dyDescent="0.3">
      <c r="A72" s="21" t="s">
        <v>150</v>
      </c>
      <c r="B72" s="18" t="s">
        <v>74</v>
      </c>
      <c r="C72" s="11">
        <v>109764.5</v>
      </c>
      <c r="D72" s="22">
        <v>41236.508679999999</v>
      </c>
      <c r="E72" s="16">
        <f t="shared" si="4"/>
        <v>37.568165190020451</v>
      </c>
      <c r="F72" s="22">
        <v>32238.277320000001</v>
      </c>
      <c r="G72" s="16">
        <f t="shared" si="2"/>
        <v>127.91163830090161</v>
      </c>
    </row>
    <row r="73" spans="1:9" x14ac:dyDescent="0.3">
      <c r="A73" s="21" t="s">
        <v>151</v>
      </c>
      <c r="B73" s="18" t="s">
        <v>75</v>
      </c>
      <c r="C73" s="11">
        <v>32909.199999999997</v>
      </c>
      <c r="D73" s="22">
        <v>21362.178800000002</v>
      </c>
      <c r="E73" s="16">
        <f t="shared" si="4"/>
        <v>64.91248283154863</v>
      </c>
      <c r="F73" s="22">
        <v>33012.209369999997</v>
      </c>
      <c r="G73" s="16">
        <f t="shared" si="2"/>
        <v>64.709933711413399</v>
      </c>
    </row>
    <row r="74" spans="1:9" x14ac:dyDescent="0.3">
      <c r="A74" s="20" t="s">
        <v>152</v>
      </c>
      <c r="B74" s="17" t="s">
        <v>76</v>
      </c>
      <c r="C74" s="12">
        <f>SUM(C75:C77)</f>
        <v>139410</v>
      </c>
      <c r="D74" s="12">
        <f>SUM(D75:D77)</f>
        <v>61499.21991</v>
      </c>
      <c r="E74" s="12">
        <f t="shared" si="4"/>
        <v>44.113922896492355</v>
      </c>
      <c r="F74" s="12">
        <f>SUM(F75:F77)</f>
        <v>51116.643799999998</v>
      </c>
      <c r="G74" s="15">
        <f>D74/F74*100</f>
        <v>120.31153717881611</v>
      </c>
    </row>
    <row r="75" spans="1:9" x14ac:dyDescent="0.3">
      <c r="A75" s="21" t="s">
        <v>153</v>
      </c>
      <c r="B75" s="18" t="s">
        <v>77</v>
      </c>
      <c r="C75" s="11">
        <v>71481.100000000006</v>
      </c>
      <c r="D75" s="22">
        <v>33635.78054</v>
      </c>
      <c r="E75" s="16">
        <f t="shared" si="4"/>
        <v>47.055488150014476</v>
      </c>
      <c r="F75" s="22">
        <v>26689.140289999999</v>
      </c>
      <c r="G75" s="16">
        <f t="shared" ref="G74:G83" si="5">D75/F75*100</f>
        <v>126.02796558644789</v>
      </c>
    </row>
    <row r="76" spans="1:9" x14ac:dyDescent="0.3">
      <c r="A76" s="21" t="s">
        <v>154</v>
      </c>
      <c r="B76" s="18" t="s">
        <v>78</v>
      </c>
      <c r="C76" s="11">
        <v>46129.599999999999</v>
      </c>
      <c r="D76" s="22">
        <v>22272.459709999999</v>
      </c>
      <c r="E76" s="16">
        <f t="shared" si="4"/>
        <v>48.282360371648572</v>
      </c>
      <c r="F76" s="22">
        <v>20614.0383</v>
      </c>
      <c r="G76" s="16">
        <f t="shared" si="5"/>
        <v>108.04510686292845</v>
      </c>
    </row>
    <row r="77" spans="1:9" x14ac:dyDescent="0.3">
      <c r="A77" s="21" t="s">
        <v>155</v>
      </c>
      <c r="B77" s="18" t="s">
        <v>79</v>
      </c>
      <c r="C77" s="11">
        <v>21799.3</v>
      </c>
      <c r="D77" s="22">
        <v>5590.97966</v>
      </c>
      <c r="E77" s="16">
        <f t="shared" si="4"/>
        <v>25.647519232268927</v>
      </c>
      <c r="F77" s="22">
        <v>3813.4652099999998</v>
      </c>
      <c r="G77" s="16">
        <f t="shared" si="5"/>
        <v>146.61152920285852</v>
      </c>
    </row>
    <row r="78" spans="1:9" ht="28.8" x14ac:dyDescent="0.3">
      <c r="A78" s="20" t="s">
        <v>156</v>
      </c>
      <c r="B78" s="17" t="s">
        <v>80</v>
      </c>
      <c r="C78" s="12">
        <f>C79</f>
        <v>200365.7</v>
      </c>
      <c r="D78" s="12">
        <f t="shared" ref="D78" si="6">D79</f>
        <v>88445.251929999999</v>
      </c>
      <c r="E78" s="12">
        <f t="shared" si="4"/>
        <v>44.141912478033909</v>
      </c>
      <c r="F78" s="12">
        <f t="shared" ref="F78" si="7">F79</f>
        <v>93603.469320000004</v>
      </c>
      <c r="G78" s="15">
        <f t="shared" si="5"/>
        <v>94.489288241693558</v>
      </c>
    </row>
    <row r="79" spans="1:9" s="9" customFormat="1" ht="28.8" x14ac:dyDescent="0.3">
      <c r="A79" s="21" t="s">
        <v>157</v>
      </c>
      <c r="B79" s="18" t="s">
        <v>81</v>
      </c>
      <c r="C79" s="11">
        <v>200365.7</v>
      </c>
      <c r="D79" s="22">
        <v>88445.251929999999</v>
      </c>
      <c r="E79" s="16">
        <f>D79/C79*100</f>
        <v>44.141912478033909</v>
      </c>
      <c r="F79" s="22">
        <v>93603.469320000004</v>
      </c>
      <c r="G79" s="16">
        <f>D79/F79*100</f>
        <v>94.489288241693558</v>
      </c>
      <c r="I79" s="25"/>
    </row>
    <row r="80" spans="1:9" ht="43.2" x14ac:dyDescent="0.3">
      <c r="A80" s="20" t="s">
        <v>158</v>
      </c>
      <c r="B80" s="17" t="s">
        <v>82</v>
      </c>
      <c r="C80" s="12">
        <f>SUM(C81:C83)</f>
        <v>1269468.8999999999</v>
      </c>
      <c r="D80" s="12">
        <f>SUM(D81:D83)</f>
        <v>595742.29599999997</v>
      </c>
      <c r="E80" s="12">
        <f t="shared" si="4"/>
        <v>46.928467172374212</v>
      </c>
      <c r="F80" s="12">
        <f>SUM(F81:F83)</f>
        <v>655884.38599999994</v>
      </c>
      <c r="G80" s="15">
        <f t="shared" si="5"/>
        <v>90.830382414378747</v>
      </c>
    </row>
    <row r="81" spans="1:9" s="9" customFormat="1" ht="43.2" x14ac:dyDescent="0.3">
      <c r="A81" s="21" t="s">
        <v>159</v>
      </c>
      <c r="B81" s="18" t="s">
        <v>83</v>
      </c>
      <c r="C81" s="11">
        <v>772507.7</v>
      </c>
      <c r="D81" s="22">
        <v>393768.99599999998</v>
      </c>
      <c r="E81" s="16">
        <f t="shared" si="4"/>
        <v>50.972824736892584</v>
      </c>
      <c r="F81" s="22">
        <v>383229.16</v>
      </c>
      <c r="G81" s="16">
        <f t="shared" si="5"/>
        <v>102.75026983854778</v>
      </c>
      <c r="I81" s="25"/>
    </row>
    <row r="82" spans="1:9" x14ac:dyDescent="0.3">
      <c r="A82" s="21" t="s">
        <v>160</v>
      </c>
      <c r="B82" s="18" t="s">
        <v>84</v>
      </c>
      <c r="C82" s="11">
        <v>137554.4</v>
      </c>
      <c r="D82" s="22">
        <v>43191.548999999999</v>
      </c>
      <c r="E82" s="16">
        <f t="shared" si="4"/>
        <v>31.399612807732797</v>
      </c>
      <c r="F82" s="22">
        <v>106787.71799999999</v>
      </c>
      <c r="G82" s="16">
        <f t="shared" si="5"/>
        <v>40.446176591206864</v>
      </c>
      <c r="H82" s="9"/>
    </row>
    <row r="83" spans="1:9" x14ac:dyDescent="0.3">
      <c r="A83" s="21" t="s">
        <v>161</v>
      </c>
      <c r="B83" s="18" t="s">
        <v>85</v>
      </c>
      <c r="C83" s="11">
        <v>359406.8</v>
      </c>
      <c r="D83" s="22">
        <v>158781.75099999999</v>
      </c>
      <c r="E83" s="16">
        <f t="shared" si="4"/>
        <v>44.178838853355032</v>
      </c>
      <c r="F83" s="22">
        <v>165867.508</v>
      </c>
      <c r="G83" s="16">
        <f t="shared" si="5"/>
        <v>95.728062062643389</v>
      </c>
      <c r="H83" s="9"/>
    </row>
  </sheetData>
  <mergeCells count="4">
    <mergeCell ref="A4:D4"/>
    <mergeCell ref="A1:G1"/>
    <mergeCell ref="A2:G2"/>
    <mergeCell ref="A3:G3"/>
  </mergeCells>
  <phoneticPr fontId="7" type="noConversion"/>
  <pageMargins left="0.17" right="0.17" top="0.17" bottom="0.16" header="0.17" footer="0.16"/>
  <pageSetup paperSize="9" scale="69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G85"/>
  <sheetViews>
    <sheetView topLeftCell="A62" zoomScale="75" zoomScaleNormal="75" zoomScaleSheetLayoutView="80" workbookViewId="0">
      <selection activeCell="G74" sqref="G74"/>
    </sheetView>
  </sheetViews>
  <sheetFormatPr defaultColWidth="18.6640625" defaultRowHeight="15.65" x14ac:dyDescent="0.3"/>
  <cols>
    <col min="1" max="1" width="60.6640625" style="3" customWidth="1"/>
    <col min="2" max="2" width="9" style="3" customWidth="1"/>
    <col min="3" max="3" width="17.6640625" style="4" customWidth="1"/>
    <col min="4" max="4" width="15.6640625" style="4" customWidth="1"/>
    <col min="5" max="5" width="14.6640625" style="1" customWidth="1"/>
    <col min="6" max="6" width="15.88671875" style="1" customWidth="1"/>
    <col min="7" max="7" width="14.6640625" style="1" customWidth="1"/>
    <col min="8" max="253" width="9.109375" style="1" customWidth="1"/>
    <col min="254" max="254" width="89" style="1" customWidth="1"/>
    <col min="255" max="16384" width="18.6640625" style="1"/>
  </cols>
  <sheetData>
    <row r="1" spans="1:7" x14ac:dyDescent="0.3">
      <c r="A1" s="30" t="s">
        <v>0</v>
      </c>
      <c r="B1" s="30"/>
      <c r="C1" s="30"/>
      <c r="D1" s="30"/>
      <c r="E1" s="30"/>
      <c r="F1" s="31"/>
      <c r="G1" s="31"/>
    </row>
    <row r="2" spans="1:7" x14ac:dyDescent="0.3">
      <c r="A2" s="32" t="s">
        <v>86</v>
      </c>
      <c r="B2" s="32"/>
      <c r="C2" s="32"/>
      <c r="D2" s="32"/>
      <c r="E2" s="32"/>
      <c r="F2" s="31"/>
      <c r="G2" s="31"/>
    </row>
    <row r="3" spans="1:7" x14ac:dyDescent="0.3">
      <c r="A3" s="33" t="s">
        <v>166</v>
      </c>
      <c r="B3" s="33"/>
      <c r="C3" s="33"/>
      <c r="D3" s="33"/>
      <c r="E3" s="33"/>
      <c r="F3" s="34"/>
      <c r="G3" s="34"/>
    </row>
    <row r="4" spans="1:7" s="2" customFormat="1" ht="16.149999999999999" hidden="1" customHeight="1" x14ac:dyDescent="0.25">
      <c r="A4" s="29" t="s">
        <v>1</v>
      </c>
      <c r="B4" s="29"/>
      <c r="C4" s="29"/>
      <c r="D4" s="29"/>
    </row>
    <row r="5" spans="1:7" x14ac:dyDescent="0.3">
      <c r="A5" s="3" t="s">
        <v>2</v>
      </c>
      <c r="E5" s="4"/>
      <c r="G5" s="4" t="s">
        <v>4</v>
      </c>
    </row>
    <row r="6" spans="1:7" ht="128.19999999999999" customHeight="1" x14ac:dyDescent="0.3">
      <c r="A6" s="5" t="s">
        <v>3</v>
      </c>
      <c r="B6" s="7" t="s">
        <v>9</v>
      </c>
      <c r="C6" s="6" t="s">
        <v>171</v>
      </c>
      <c r="D6" s="6" t="s">
        <v>168</v>
      </c>
      <c r="E6" s="6" t="s">
        <v>169</v>
      </c>
      <c r="F6" s="6" t="s">
        <v>170</v>
      </c>
      <c r="G6" s="6" t="s">
        <v>5</v>
      </c>
    </row>
    <row r="7" spans="1:7" s="9" customFormat="1" x14ac:dyDescent="0.3">
      <c r="A7" s="19" t="s">
        <v>7</v>
      </c>
      <c r="B7" s="8"/>
      <c r="C7" s="15">
        <f>C8+C18+C21+C26+C36+C41+C44+C53+C57+C65+C71+C76+C80+C82</f>
        <v>28018259.446990006</v>
      </c>
      <c r="D7" s="15">
        <f>D8+D18+D21+D26+D36+D41+D44+D53+D57+D65+D71+D76+D80+D82</f>
        <v>13546169.030239999</v>
      </c>
      <c r="E7" s="15">
        <f>D7/C7*100</f>
        <v>48.347646490564784</v>
      </c>
      <c r="F7" s="15">
        <f>F8+F18+F21+F26+F36+F41+F44+F53+F57+F65+F71+F76+F80+F82</f>
        <v>13942328.990869999</v>
      </c>
      <c r="G7" s="15">
        <f>D7/F7*100</f>
        <v>97.158581174713206</v>
      </c>
    </row>
    <row r="8" spans="1:7" s="9" customFormat="1" x14ac:dyDescent="0.3">
      <c r="A8" s="20" t="s">
        <v>8</v>
      </c>
      <c r="B8" s="17" t="s">
        <v>10</v>
      </c>
      <c r="C8" s="15">
        <f>SUM(C9:C17)</f>
        <v>1775768.3591199999</v>
      </c>
      <c r="D8" s="15">
        <f>SUM(D9:D17)</f>
        <v>721561.34104999993</v>
      </c>
      <c r="E8" s="15">
        <f t="shared" ref="E8:E71" si="0">D8/C8*100</f>
        <v>40.633753684381283</v>
      </c>
      <c r="F8" s="15">
        <f>SUM(F9:F17)</f>
        <v>818238.82484999998</v>
      </c>
      <c r="G8" s="15">
        <f t="shared" ref="G8:G71" si="1">D8/F8*100</f>
        <v>88.18468632092555</v>
      </c>
    </row>
    <row r="9" spans="1:7" ht="28.8" x14ac:dyDescent="0.3">
      <c r="A9" s="21" t="s">
        <v>87</v>
      </c>
      <c r="B9" s="18" t="s">
        <v>11</v>
      </c>
      <c r="C9" s="22">
        <v>21745.404569999999</v>
      </c>
      <c r="D9" s="27">
        <v>9473.3607499999998</v>
      </c>
      <c r="E9" s="16">
        <f>F9/C9*100</f>
        <v>43.342828640690591</v>
      </c>
      <c r="F9" s="22">
        <v>9425.0734400000001</v>
      </c>
      <c r="G9" s="16">
        <f>D9/F9*100</f>
        <v>100.51232820950835</v>
      </c>
    </row>
    <row r="10" spans="1:7" ht="43.2" x14ac:dyDescent="0.3">
      <c r="A10" s="21" t="s">
        <v>88</v>
      </c>
      <c r="B10" s="18" t="s">
        <v>12</v>
      </c>
      <c r="C10" s="22">
        <v>141753.47700000001</v>
      </c>
      <c r="D10" s="22">
        <v>66441.826839999994</v>
      </c>
      <c r="E10" s="16">
        <f>F10/C10*100</f>
        <v>45.354925523273053</v>
      </c>
      <c r="F10" s="22">
        <v>64292.183920000003</v>
      </c>
      <c r="G10" s="16">
        <f t="shared" si="1"/>
        <v>103.34355249570434</v>
      </c>
    </row>
    <row r="11" spans="1:7" ht="43.2" x14ac:dyDescent="0.3">
      <c r="A11" s="21" t="s">
        <v>89</v>
      </c>
      <c r="B11" s="18" t="s">
        <v>13</v>
      </c>
      <c r="C11" s="22">
        <v>653244.61014999996</v>
      </c>
      <c r="D11" s="22">
        <v>282662.8321</v>
      </c>
      <c r="E11" s="16">
        <f t="shared" si="0"/>
        <v>43.270595380051297</v>
      </c>
      <c r="F11" s="22">
        <v>282233.98057999997</v>
      </c>
      <c r="G11" s="16">
        <f t="shared" si="1"/>
        <v>100.15194893227198</v>
      </c>
    </row>
    <row r="12" spans="1:7" x14ac:dyDescent="0.3">
      <c r="A12" s="21" t="s">
        <v>90</v>
      </c>
      <c r="B12" s="18" t="s">
        <v>14</v>
      </c>
      <c r="C12" s="22">
        <v>51252.7</v>
      </c>
      <c r="D12" s="22">
        <v>20921.81667</v>
      </c>
      <c r="E12" s="16">
        <f t="shared" si="0"/>
        <v>40.820906352250717</v>
      </c>
      <c r="F12" s="22">
        <v>19907.724249999999</v>
      </c>
      <c r="G12" s="16">
        <f t="shared" si="1"/>
        <v>105.0939645700588</v>
      </c>
    </row>
    <row r="13" spans="1:7" ht="43.2" x14ac:dyDescent="0.3">
      <c r="A13" s="21" t="s">
        <v>91</v>
      </c>
      <c r="B13" s="18" t="s">
        <v>15</v>
      </c>
      <c r="C13" s="22">
        <v>199174.83348999999</v>
      </c>
      <c r="D13" s="22">
        <v>79450.364619999993</v>
      </c>
      <c r="E13" s="16">
        <f t="shared" si="0"/>
        <v>39.889760783452076</v>
      </c>
      <c r="F13" s="22">
        <v>78019.261740000002</v>
      </c>
      <c r="G13" s="16">
        <f t="shared" si="1"/>
        <v>101.83429431153701</v>
      </c>
    </row>
    <row r="14" spans="1:7" x14ac:dyDescent="0.3">
      <c r="A14" s="21" t="s">
        <v>92</v>
      </c>
      <c r="B14" s="18" t="s">
        <v>16</v>
      </c>
      <c r="C14" s="22">
        <v>80624.709229999993</v>
      </c>
      <c r="D14" s="22">
        <v>55529.567609999998</v>
      </c>
      <c r="E14" s="16">
        <f t="shared" si="0"/>
        <v>68.874130698058707</v>
      </c>
      <c r="F14" s="22">
        <v>14901.131799999999</v>
      </c>
      <c r="G14" s="16">
        <f t="shared" si="1"/>
        <v>372.65335516326348</v>
      </c>
    </row>
    <row r="15" spans="1:7" x14ac:dyDescent="0.3">
      <c r="A15" s="21" t="s">
        <v>93</v>
      </c>
      <c r="B15" s="18" t="s">
        <v>17</v>
      </c>
      <c r="C15" s="22">
        <v>41377</v>
      </c>
      <c r="D15" s="22">
        <v>20796.045480000001</v>
      </c>
      <c r="E15" s="16">
        <f t="shared" si="0"/>
        <v>50.259916088648282</v>
      </c>
      <c r="F15" s="22">
        <v>19125.8158</v>
      </c>
      <c r="G15" s="16">
        <f t="shared" si="1"/>
        <v>108.7328545744961</v>
      </c>
    </row>
    <row r="16" spans="1:7" x14ac:dyDescent="0.3">
      <c r="A16" s="21" t="s">
        <v>94</v>
      </c>
      <c r="B16" s="18" t="s">
        <v>18</v>
      </c>
      <c r="C16" s="22">
        <v>29228.021420000001</v>
      </c>
      <c r="D16" s="22">
        <v>0</v>
      </c>
      <c r="E16" s="16">
        <f t="shared" si="0"/>
        <v>0</v>
      </c>
      <c r="F16" s="22">
        <v>0</v>
      </c>
      <c r="G16" s="16">
        <v>0</v>
      </c>
    </row>
    <row r="17" spans="1:7" x14ac:dyDescent="0.3">
      <c r="A17" s="21" t="s">
        <v>95</v>
      </c>
      <c r="B17" s="18" t="s">
        <v>19</v>
      </c>
      <c r="C17" s="22">
        <v>557367.60326</v>
      </c>
      <c r="D17" s="22">
        <v>186285.52698</v>
      </c>
      <c r="E17" s="16">
        <f t="shared" si="0"/>
        <v>33.422381546833783</v>
      </c>
      <c r="F17" s="22">
        <v>330333.65331999998</v>
      </c>
      <c r="G17" s="16">
        <f t="shared" si="1"/>
        <v>56.393142238990087</v>
      </c>
    </row>
    <row r="18" spans="1:7" s="9" customFormat="1" x14ac:dyDescent="0.3">
      <c r="A18" s="20" t="s">
        <v>96</v>
      </c>
      <c r="B18" s="17" t="s">
        <v>20</v>
      </c>
      <c r="C18" s="28">
        <f>SUM(C19:C20)</f>
        <v>13935.6</v>
      </c>
      <c r="D18" s="28">
        <f>SUM(D19:D20)</f>
        <v>5675.3785800000005</v>
      </c>
      <c r="E18" s="15">
        <f t="shared" si="0"/>
        <v>40.725756910359081</v>
      </c>
      <c r="F18" s="15">
        <f t="shared" ref="F18" si="2">SUM(F19:F20)</f>
        <v>4640.9596199999996</v>
      </c>
      <c r="G18" s="15">
        <f t="shared" si="1"/>
        <v>122.28890239730208</v>
      </c>
    </row>
    <row r="19" spans="1:7" x14ac:dyDescent="0.3">
      <c r="A19" s="21" t="s">
        <v>97</v>
      </c>
      <c r="B19" s="18" t="s">
        <v>21</v>
      </c>
      <c r="C19" s="22">
        <v>13892.9</v>
      </c>
      <c r="D19" s="22">
        <v>5647.6235800000004</v>
      </c>
      <c r="E19" s="16">
        <f t="shared" si="0"/>
        <v>40.651149723959726</v>
      </c>
      <c r="F19" s="22">
        <v>4640.9596199999996</v>
      </c>
      <c r="G19" s="16">
        <f t="shared" si="1"/>
        <v>121.69085797820412</v>
      </c>
    </row>
    <row r="20" spans="1:7" x14ac:dyDescent="0.3">
      <c r="A20" s="21" t="s">
        <v>98</v>
      </c>
      <c r="B20" s="18" t="s">
        <v>22</v>
      </c>
      <c r="C20" s="22">
        <v>42.7</v>
      </c>
      <c r="D20" s="22">
        <v>27.754999999999999</v>
      </c>
      <c r="E20" s="16">
        <f t="shared" si="0"/>
        <v>64.999999999999986</v>
      </c>
      <c r="F20" s="22">
        <v>0</v>
      </c>
      <c r="G20" s="16">
        <v>0</v>
      </c>
    </row>
    <row r="21" spans="1:7" s="9" customFormat="1" ht="28.8" x14ac:dyDescent="0.3">
      <c r="A21" s="20" t="s">
        <v>99</v>
      </c>
      <c r="B21" s="17" t="s">
        <v>23</v>
      </c>
      <c r="C21" s="28">
        <f>SUM(C22:C25)</f>
        <v>181666.03085000001</v>
      </c>
      <c r="D21" s="28">
        <f>SUM(D22:D25)</f>
        <v>71158.869169999991</v>
      </c>
      <c r="E21" s="15">
        <f t="shared" si="0"/>
        <v>39.17015681856077</v>
      </c>
      <c r="F21" s="15">
        <f>SUM(F22:F25)</f>
        <v>65101.787530000001</v>
      </c>
      <c r="G21" s="15">
        <f t="shared" si="1"/>
        <v>109.30401740076459</v>
      </c>
    </row>
    <row r="22" spans="1:7" x14ac:dyDescent="0.3">
      <c r="A22" s="21" t="s">
        <v>100</v>
      </c>
      <c r="B22" s="18" t="s">
        <v>24</v>
      </c>
      <c r="C22" s="22">
        <v>27933.3</v>
      </c>
      <c r="D22" s="22">
        <v>10155.549789999999</v>
      </c>
      <c r="E22" s="16">
        <f t="shared" si="0"/>
        <v>36.356426881177661</v>
      </c>
      <c r="F22" s="22">
        <v>9108.0148100000006</v>
      </c>
      <c r="G22" s="16">
        <f t="shared" si="1"/>
        <v>111.50124370515817</v>
      </c>
    </row>
    <row r="23" spans="1:7" ht="28.8" x14ac:dyDescent="0.3">
      <c r="A23" s="21" t="s">
        <v>101</v>
      </c>
      <c r="B23" s="18" t="s">
        <v>25</v>
      </c>
      <c r="C23" s="22">
        <v>87239.226850000006</v>
      </c>
      <c r="D23" s="22">
        <v>43836.452100000002</v>
      </c>
      <c r="E23" s="16">
        <f t="shared" si="0"/>
        <v>50.248556392381651</v>
      </c>
      <c r="F23" s="22">
        <v>41893.840629999999</v>
      </c>
      <c r="G23" s="16">
        <f t="shared" si="1"/>
        <v>104.63698586901317</v>
      </c>
    </row>
    <row r="24" spans="1:7" x14ac:dyDescent="0.3">
      <c r="A24" s="21" t="s">
        <v>102</v>
      </c>
      <c r="B24" s="18" t="s">
        <v>26</v>
      </c>
      <c r="C24" s="16">
        <v>294.7</v>
      </c>
      <c r="D24" s="16">
        <v>0</v>
      </c>
      <c r="E24" s="16">
        <f t="shared" si="0"/>
        <v>0</v>
      </c>
      <c r="F24" s="22">
        <v>14.12</v>
      </c>
      <c r="G24" s="16">
        <f t="shared" si="1"/>
        <v>0</v>
      </c>
    </row>
    <row r="25" spans="1:7" ht="28.8" x14ac:dyDescent="0.3">
      <c r="A25" s="21" t="s">
        <v>103</v>
      </c>
      <c r="B25" s="18" t="s">
        <v>27</v>
      </c>
      <c r="C25" s="16">
        <v>66198.804000000004</v>
      </c>
      <c r="D25" s="16">
        <v>17166.867279999999</v>
      </c>
      <c r="E25" s="16">
        <f t="shared" si="0"/>
        <v>25.93229219065649</v>
      </c>
      <c r="F25" s="22">
        <v>14085.812089999999</v>
      </c>
      <c r="G25" s="16">
        <f t="shared" si="1"/>
        <v>121.87346508894112</v>
      </c>
    </row>
    <row r="26" spans="1:7" s="9" customFormat="1" x14ac:dyDescent="0.3">
      <c r="A26" s="20" t="s">
        <v>104</v>
      </c>
      <c r="B26" s="17" t="s">
        <v>28</v>
      </c>
      <c r="C26" s="12">
        <f>SUM(C27:C35)</f>
        <v>5706688.2157300003</v>
      </c>
      <c r="D26" s="12">
        <f>SUM(D27:D35)</f>
        <v>2794850.0927599999</v>
      </c>
      <c r="E26" s="12">
        <f t="shared" si="0"/>
        <v>48.974991923621012</v>
      </c>
      <c r="F26" s="12">
        <f t="shared" ref="F26" si="3">SUM(F27:F35)</f>
        <v>2561480.9325200003</v>
      </c>
      <c r="G26" s="12">
        <f t="shared" si="1"/>
        <v>109.11071237256526</v>
      </c>
    </row>
    <row r="27" spans="1:7" x14ac:dyDescent="0.3">
      <c r="A27" s="21" t="s">
        <v>105</v>
      </c>
      <c r="B27" s="18" t="s">
        <v>29</v>
      </c>
      <c r="C27" s="22">
        <v>127137.16740000001</v>
      </c>
      <c r="D27" s="22">
        <v>43074.603159999999</v>
      </c>
      <c r="E27" s="16">
        <f t="shared" si="0"/>
        <v>33.880417537130057</v>
      </c>
      <c r="F27" s="22">
        <v>56183.783589999999</v>
      </c>
      <c r="G27" s="16">
        <f t="shared" si="1"/>
        <v>76.667323572111172</v>
      </c>
    </row>
    <row r="28" spans="1:7" x14ac:dyDescent="0.3">
      <c r="A28" s="21" t="s">
        <v>106</v>
      </c>
      <c r="B28" s="18" t="s">
        <v>30</v>
      </c>
      <c r="C28" s="22">
        <v>1550.97</v>
      </c>
      <c r="D28" s="22">
        <v>550.96591999999998</v>
      </c>
      <c r="E28" s="16">
        <f t="shared" si="0"/>
        <v>35.523957265453234</v>
      </c>
      <c r="F28" s="22">
        <v>720.92100000000005</v>
      </c>
      <c r="G28" s="16">
        <v>270.5</v>
      </c>
    </row>
    <row r="29" spans="1:7" x14ac:dyDescent="0.3">
      <c r="A29" s="21" t="s">
        <v>107</v>
      </c>
      <c r="B29" s="18" t="s">
        <v>31</v>
      </c>
      <c r="C29" s="22">
        <v>1094478.2709999999</v>
      </c>
      <c r="D29" s="22">
        <v>324714.02240000002</v>
      </c>
      <c r="E29" s="16">
        <f t="shared" si="0"/>
        <v>29.668384563113907</v>
      </c>
      <c r="F29" s="22">
        <v>505805.65340000001</v>
      </c>
      <c r="G29" s="16">
        <f t="shared" si="1"/>
        <v>64.197388901703405</v>
      </c>
    </row>
    <row r="30" spans="1:7" x14ac:dyDescent="0.3">
      <c r="A30" s="21" t="s">
        <v>108</v>
      </c>
      <c r="B30" s="18" t="s">
        <v>32</v>
      </c>
      <c r="C30" s="22">
        <v>369374.66800000001</v>
      </c>
      <c r="D30" s="22">
        <v>223186.74186000001</v>
      </c>
      <c r="E30" s="16">
        <f t="shared" si="0"/>
        <v>60.422860903931827</v>
      </c>
      <c r="F30" s="22">
        <v>97987.789950000006</v>
      </c>
      <c r="G30" s="16">
        <f t="shared" si="1"/>
        <v>227.76995171937747</v>
      </c>
    </row>
    <row r="31" spans="1:7" x14ac:dyDescent="0.3">
      <c r="A31" s="21" t="s">
        <v>109</v>
      </c>
      <c r="B31" s="18" t="s">
        <v>33</v>
      </c>
      <c r="C31" s="22">
        <v>106614.2</v>
      </c>
      <c r="D31" s="22">
        <v>52732.657570000003</v>
      </c>
      <c r="E31" s="16">
        <f t="shared" si="0"/>
        <v>49.461195197262661</v>
      </c>
      <c r="F31" s="22">
        <v>40839.969649999999</v>
      </c>
      <c r="G31" s="16">
        <f t="shared" si="1"/>
        <v>129.12021733101363</v>
      </c>
    </row>
    <row r="32" spans="1:7" x14ac:dyDescent="0.3">
      <c r="A32" s="21" t="s">
        <v>110</v>
      </c>
      <c r="B32" s="18" t="s">
        <v>34</v>
      </c>
      <c r="C32" s="22">
        <v>42270.400000000001</v>
      </c>
      <c r="D32" s="22">
        <v>20896.28832</v>
      </c>
      <c r="E32" s="16">
        <f t="shared" si="0"/>
        <v>49.434801468639996</v>
      </c>
      <c r="F32" s="22">
        <v>32242.313109999999</v>
      </c>
      <c r="G32" s="16">
        <f t="shared" si="1"/>
        <v>64.810140168011046</v>
      </c>
    </row>
    <row r="33" spans="1:7" x14ac:dyDescent="0.3">
      <c r="A33" s="21" t="s">
        <v>111</v>
      </c>
      <c r="B33" s="18" t="s">
        <v>35</v>
      </c>
      <c r="C33" s="22">
        <v>3211488.0382300001</v>
      </c>
      <c r="D33" s="22">
        <v>1460377.6924000001</v>
      </c>
      <c r="E33" s="16">
        <f t="shared" si="0"/>
        <v>45.47355229150665</v>
      </c>
      <c r="F33" s="22">
        <v>856514.72007000004</v>
      </c>
      <c r="G33" s="16">
        <f t="shared" si="1"/>
        <v>170.50234609869267</v>
      </c>
    </row>
    <row r="34" spans="1:7" x14ac:dyDescent="0.3">
      <c r="A34" s="21" t="s">
        <v>112</v>
      </c>
      <c r="B34" s="18" t="s">
        <v>36</v>
      </c>
      <c r="C34" s="22">
        <v>37344.353999999999</v>
      </c>
      <c r="D34" s="22">
        <v>15012.204239999999</v>
      </c>
      <c r="E34" s="16">
        <f t="shared" si="0"/>
        <v>40.199394639414564</v>
      </c>
      <c r="F34" s="22">
        <v>14555.84404</v>
      </c>
      <c r="G34" s="16">
        <f t="shared" si="1"/>
        <v>103.13523694500918</v>
      </c>
    </row>
    <row r="35" spans="1:7" x14ac:dyDescent="0.3">
      <c r="A35" s="21" t="s">
        <v>113</v>
      </c>
      <c r="B35" s="18" t="s">
        <v>37</v>
      </c>
      <c r="C35" s="22">
        <v>716430.14709999994</v>
      </c>
      <c r="D35" s="22">
        <v>654304.91688999999</v>
      </c>
      <c r="E35" s="16">
        <f t="shared" si="0"/>
        <v>91.328501395219973</v>
      </c>
      <c r="F35" s="22">
        <v>956629.93770999997</v>
      </c>
      <c r="G35" s="16">
        <f t="shared" si="1"/>
        <v>68.396868119796494</v>
      </c>
    </row>
    <row r="36" spans="1:7" s="9" customFormat="1" x14ac:dyDescent="0.3">
      <c r="A36" s="20" t="s">
        <v>114</v>
      </c>
      <c r="B36" s="17" t="s">
        <v>38</v>
      </c>
      <c r="C36" s="12">
        <f t="shared" ref="C36:D36" si="4">SUM(C37:C40)</f>
        <v>1570795.4242</v>
      </c>
      <c r="D36" s="12">
        <f t="shared" si="4"/>
        <v>802369.93515999999</v>
      </c>
      <c r="E36" s="12">
        <f t="shared" si="0"/>
        <v>51.080485898960639</v>
      </c>
      <c r="F36" s="12">
        <f t="shared" ref="F36" si="5">SUM(F37:F40)</f>
        <v>1562398.1950800002</v>
      </c>
      <c r="G36" s="12">
        <f t="shared" si="1"/>
        <v>51.355021894333142</v>
      </c>
    </row>
    <row r="37" spans="1:7" x14ac:dyDescent="0.3">
      <c r="A37" s="21" t="s">
        <v>115</v>
      </c>
      <c r="B37" s="18" t="s">
        <v>39</v>
      </c>
      <c r="C37" s="22">
        <v>15976.784</v>
      </c>
      <c r="D37" s="22">
        <v>757.47136999999998</v>
      </c>
      <c r="E37" s="16">
        <f t="shared" si="0"/>
        <v>4.7410753628514977</v>
      </c>
      <c r="F37" s="22">
        <v>974685.44166999997</v>
      </c>
      <c r="G37" s="16">
        <f t="shared" si="1"/>
        <v>7.7714443821195162E-2</v>
      </c>
    </row>
    <row r="38" spans="1:7" x14ac:dyDescent="0.3">
      <c r="A38" s="21" t="s">
        <v>116</v>
      </c>
      <c r="B38" s="18" t="s">
        <v>40</v>
      </c>
      <c r="C38" s="22">
        <v>957719.84551000001</v>
      </c>
      <c r="D38" s="22">
        <v>617141.34540999995</v>
      </c>
      <c r="E38" s="16">
        <f t="shared" si="0"/>
        <v>64.438608879547971</v>
      </c>
      <c r="F38" s="22">
        <v>376057.86258000002</v>
      </c>
      <c r="G38" s="16">
        <f t="shared" si="1"/>
        <v>164.1080819786645</v>
      </c>
    </row>
    <row r="39" spans="1:7" x14ac:dyDescent="0.3">
      <c r="A39" s="21" t="s">
        <v>117</v>
      </c>
      <c r="B39" s="18" t="s">
        <v>41</v>
      </c>
      <c r="C39" s="22">
        <v>495305.05429</v>
      </c>
      <c r="D39" s="22">
        <v>159482.7733</v>
      </c>
      <c r="E39" s="16">
        <f t="shared" si="0"/>
        <v>32.198898823799041</v>
      </c>
      <c r="F39" s="22">
        <v>186981.82537999999</v>
      </c>
      <c r="G39" s="16">
        <f t="shared" si="1"/>
        <v>85.293195194712567</v>
      </c>
    </row>
    <row r="40" spans="1:7" x14ac:dyDescent="0.3">
      <c r="A40" s="21" t="s">
        <v>118</v>
      </c>
      <c r="B40" s="18" t="s">
        <v>42</v>
      </c>
      <c r="C40" s="22">
        <v>101793.7404</v>
      </c>
      <c r="D40" s="22">
        <v>24988.345079999999</v>
      </c>
      <c r="E40" s="16">
        <f t="shared" si="0"/>
        <v>24.548017374946564</v>
      </c>
      <c r="F40" s="22">
        <v>24673.065449999998</v>
      </c>
      <c r="G40" s="16">
        <f t="shared" si="1"/>
        <v>101.27782918032182</v>
      </c>
    </row>
    <row r="41" spans="1:7" s="9" customFormat="1" x14ac:dyDescent="0.3">
      <c r="A41" s="20" t="s">
        <v>119</v>
      </c>
      <c r="B41" s="17" t="s">
        <v>43</v>
      </c>
      <c r="C41" s="12">
        <f t="shared" ref="C41:D41" si="6">SUM(C42:C43)</f>
        <v>306297.62940999999</v>
      </c>
      <c r="D41" s="12">
        <f t="shared" si="6"/>
        <v>112158.83636999999</v>
      </c>
      <c r="E41" s="12">
        <f t="shared" si="0"/>
        <v>36.617598571051239</v>
      </c>
      <c r="F41" s="12">
        <f t="shared" ref="F41" si="7">SUM(F42:F43)</f>
        <v>47323.458740000002</v>
      </c>
      <c r="G41" s="12">
        <f t="shared" si="1"/>
        <v>237.0047315987876</v>
      </c>
    </row>
    <row r="42" spans="1:7" ht="28.8" x14ac:dyDescent="0.3">
      <c r="A42" s="21" t="s">
        <v>120</v>
      </c>
      <c r="B42" s="18" t="s">
        <v>44</v>
      </c>
      <c r="C42" s="22">
        <v>5157.95</v>
      </c>
      <c r="D42" s="22">
        <v>486.84755999999999</v>
      </c>
      <c r="E42" s="16">
        <f t="shared" si="0"/>
        <v>9.4387801355189573</v>
      </c>
      <c r="F42" s="22">
        <v>2357.1019999999999</v>
      </c>
      <c r="G42" s="16">
        <f t="shared" si="1"/>
        <v>20.654496920370864</v>
      </c>
    </row>
    <row r="43" spans="1:7" x14ac:dyDescent="0.3">
      <c r="A43" s="21" t="s">
        <v>121</v>
      </c>
      <c r="B43" s="18" t="s">
        <v>45</v>
      </c>
      <c r="C43" s="22">
        <v>301139.67940999998</v>
      </c>
      <c r="D43" s="22">
        <v>111671.98881</v>
      </c>
      <c r="E43" s="16">
        <f t="shared" si="0"/>
        <v>37.083120042098209</v>
      </c>
      <c r="F43" s="22">
        <v>44966.356740000003</v>
      </c>
      <c r="G43" s="16">
        <f t="shared" si="1"/>
        <v>248.34564529143125</v>
      </c>
    </row>
    <row r="44" spans="1:7" s="9" customFormat="1" x14ac:dyDescent="0.3">
      <c r="A44" s="20" t="s">
        <v>122</v>
      </c>
      <c r="B44" s="17" t="s">
        <v>46</v>
      </c>
      <c r="C44" s="14">
        <f>SUM(C45:C52)</f>
        <v>8498681.6058099996</v>
      </c>
      <c r="D44" s="14">
        <f t="shared" ref="C44:D44" si="8">SUM(D45:D52)</f>
        <v>4392866.4105499992</v>
      </c>
      <c r="E44" s="14">
        <f t="shared" si="0"/>
        <v>51.688798501956825</v>
      </c>
      <c r="F44" s="14">
        <f t="shared" ref="F44" si="9">SUM(F45:F52)</f>
        <v>4143982.5070799994</v>
      </c>
      <c r="G44" s="14">
        <f t="shared" si="1"/>
        <v>106.00591105403514</v>
      </c>
    </row>
    <row r="45" spans="1:7" x14ac:dyDescent="0.3">
      <c r="A45" s="21" t="s">
        <v>123</v>
      </c>
      <c r="B45" s="18" t="s">
        <v>47</v>
      </c>
      <c r="C45" s="22">
        <v>2228257.3579299999</v>
      </c>
      <c r="D45" s="22">
        <v>894112.03023999999</v>
      </c>
      <c r="E45" s="16">
        <f t="shared" si="0"/>
        <v>40.126066545141335</v>
      </c>
      <c r="F45" s="22">
        <v>1065451.4731300001</v>
      </c>
      <c r="G45" s="16">
        <f t="shared" si="1"/>
        <v>83.918606599073684</v>
      </c>
    </row>
    <row r="46" spans="1:7" x14ac:dyDescent="0.3">
      <c r="A46" s="21" t="s">
        <v>124</v>
      </c>
      <c r="B46" s="18" t="s">
        <v>48</v>
      </c>
      <c r="C46" s="22">
        <v>4882810.7120899996</v>
      </c>
      <c r="D46" s="22">
        <v>2844627.01615</v>
      </c>
      <c r="E46" s="16">
        <f t="shared" si="0"/>
        <v>58.25798262272609</v>
      </c>
      <c r="F46" s="22">
        <v>2351157.7668499998</v>
      </c>
      <c r="G46" s="16">
        <f t="shared" si="1"/>
        <v>120.98835119691407</v>
      </c>
    </row>
    <row r="47" spans="1:7" x14ac:dyDescent="0.3">
      <c r="A47" s="21" t="s">
        <v>125</v>
      </c>
      <c r="B47" s="18" t="s">
        <v>49</v>
      </c>
      <c r="C47" s="22">
        <v>596861.95067000005</v>
      </c>
      <c r="D47" s="22">
        <v>270449.02924</v>
      </c>
      <c r="E47" s="16">
        <f t="shared" si="0"/>
        <v>45.311822765115245</v>
      </c>
      <c r="F47" s="22">
        <v>313869.40737999999</v>
      </c>
      <c r="G47" s="16">
        <f t="shared" si="1"/>
        <v>86.166100575889786</v>
      </c>
    </row>
    <row r="48" spans="1:7" x14ac:dyDescent="0.3">
      <c r="A48" s="21" t="s">
        <v>126</v>
      </c>
      <c r="B48" s="18" t="s">
        <v>50</v>
      </c>
      <c r="C48" s="22">
        <v>471752.56400000001</v>
      </c>
      <c r="D48" s="22">
        <v>255271.79272</v>
      </c>
      <c r="E48" s="16">
        <f t="shared" si="0"/>
        <v>54.111373673424268</v>
      </c>
      <c r="F48" s="22">
        <v>278348.23361</v>
      </c>
      <c r="G48" s="16">
        <f t="shared" si="1"/>
        <v>91.709506975951243</v>
      </c>
    </row>
    <row r="49" spans="1:7" ht="28.8" x14ac:dyDescent="0.3">
      <c r="A49" s="21" t="s">
        <v>127</v>
      </c>
      <c r="B49" s="18" t="s">
        <v>51</v>
      </c>
      <c r="C49" s="22">
        <v>29855</v>
      </c>
      <c r="D49" s="22">
        <v>17728.3269</v>
      </c>
      <c r="E49" s="16">
        <f t="shared" si="0"/>
        <v>59.381433260760339</v>
      </c>
      <c r="F49" s="22">
        <v>16270.66625</v>
      </c>
      <c r="G49" s="16">
        <f t="shared" si="1"/>
        <v>108.95882582558659</v>
      </c>
    </row>
    <row r="50" spans="1:7" x14ac:dyDescent="0.3">
      <c r="A50" s="21" t="s">
        <v>128</v>
      </c>
      <c r="B50" s="18" t="s">
        <v>52</v>
      </c>
      <c r="C50" s="22">
        <v>762.2</v>
      </c>
      <c r="D50" s="22">
        <v>161.76</v>
      </c>
      <c r="E50" s="16">
        <f t="shared" si="0"/>
        <v>21.222776174232482</v>
      </c>
      <c r="F50" s="22">
        <v>0</v>
      </c>
      <c r="G50" s="16">
        <v>0</v>
      </c>
    </row>
    <row r="51" spans="1:7" x14ac:dyDescent="0.3">
      <c r="A51" s="21" t="s">
        <v>129</v>
      </c>
      <c r="B51" s="18" t="s">
        <v>53</v>
      </c>
      <c r="C51" s="22">
        <v>14944.025</v>
      </c>
      <c r="D51" s="22">
        <v>4592.674</v>
      </c>
      <c r="E51" s="16">
        <f t="shared" si="0"/>
        <v>30.732510150377827</v>
      </c>
      <c r="F51" s="22">
        <v>14370.256100000001</v>
      </c>
      <c r="G51" s="16">
        <f t="shared" si="1"/>
        <v>31.959583517791305</v>
      </c>
    </row>
    <row r="52" spans="1:7" x14ac:dyDescent="0.3">
      <c r="A52" s="21" t="s">
        <v>130</v>
      </c>
      <c r="B52" s="18" t="s">
        <v>54</v>
      </c>
      <c r="C52" s="22">
        <v>273437.79612000001</v>
      </c>
      <c r="D52" s="22">
        <v>105923.7813</v>
      </c>
      <c r="E52" s="16">
        <f t="shared" si="0"/>
        <v>38.737798067065548</v>
      </c>
      <c r="F52" s="22">
        <v>104514.70376</v>
      </c>
      <c r="G52" s="16">
        <f t="shared" si="1"/>
        <v>101.34820985881154</v>
      </c>
    </row>
    <row r="53" spans="1:7" s="9" customFormat="1" x14ac:dyDescent="0.3">
      <c r="A53" s="20" t="s">
        <v>131</v>
      </c>
      <c r="B53" s="17" t="s">
        <v>55</v>
      </c>
      <c r="C53" s="12">
        <f t="shared" ref="C53:D53" si="10">SUM(C54:C56)</f>
        <v>913777.47045999998</v>
      </c>
      <c r="D53" s="12">
        <f t="shared" si="10"/>
        <v>359067.64302999998</v>
      </c>
      <c r="E53" s="12">
        <f t="shared" si="0"/>
        <v>39.294867146291487</v>
      </c>
      <c r="F53" s="12">
        <f t="shared" ref="F53" si="11">SUM(F54:F56)</f>
        <v>339542.69514999993</v>
      </c>
      <c r="G53" s="12">
        <f t="shared" si="1"/>
        <v>105.75036605378141</v>
      </c>
    </row>
    <row r="54" spans="1:7" x14ac:dyDescent="0.3">
      <c r="A54" s="21" t="s">
        <v>132</v>
      </c>
      <c r="B54" s="18" t="s">
        <v>56</v>
      </c>
      <c r="C54" s="22">
        <v>874468.24646000005</v>
      </c>
      <c r="D54" s="22">
        <v>342156.46422999998</v>
      </c>
      <c r="E54" s="16">
        <f t="shared" si="0"/>
        <v>39.127374334643825</v>
      </c>
      <c r="F54" s="22">
        <v>322374.85885999998</v>
      </c>
      <c r="G54" s="16">
        <f t="shared" si="1"/>
        <v>106.13621218476925</v>
      </c>
    </row>
    <row r="55" spans="1:7" x14ac:dyDescent="0.3">
      <c r="A55" s="21" t="s">
        <v>133</v>
      </c>
      <c r="B55" s="18" t="s">
        <v>163</v>
      </c>
      <c r="C55" s="22">
        <v>3702.7</v>
      </c>
      <c r="D55" s="22">
        <v>1851.3047099999999</v>
      </c>
      <c r="E55" s="16">
        <f t="shared" si="0"/>
        <v>49.998776838523241</v>
      </c>
      <c r="F55" s="22">
        <v>1381.11976</v>
      </c>
      <c r="G55" s="16">
        <f t="shared" si="1"/>
        <v>134.04374939940038</v>
      </c>
    </row>
    <row r="56" spans="1:7" x14ac:dyDescent="0.3">
      <c r="A56" s="21" t="s">
        <v>134</v>
      </c>
      <c r="B56" s="18" t="s">
        <v>57</v>
      </c>
      <c r="C56" s="22">
        <v>35606.523999999998</v>
      </c>
      <c r="D56" s="22">
        <v>15059.874089999999</v>
      </c>
      <c r="E56" s="16">
        <f t="shared" si="0"/>
        <v>42.295266142800124</v>
      </c>
      <c r="F56" s="22">
        <v>15786.71653</v>
      </c>
      <c r="G56" s="16">
        <f t="shared" si="1"/>
        <v>95.395860572914202</v>
      </c>
    </row>
    <row r="57" spans="1:7" s="9" customFormat="1" x14ac:dyDescent="0.3">
      <c r="A57" s="20" t="s">
        <v>135</v>
      </c>
      <c r="B57" s="17" t="s">
        <v>58</v>
      </c>
      <c r="C57" s="12">
        <f t="shared" ref="C57:D57" si="12">SUM(C58:C64)</f>
        <v>1987908.9535399999</v>
      </c>
      <c r="D57" s="12">
        <f t="shared" si="12"/>
        <v>771123.75635000016</v>
      </c>
      <c r="E57" s="12">
        <f t="shared" si="0"/>
        <v>38.790697882657525</v>
      </c>
      <c r="F57" s="12">
        <f t="shared" ref="F57" si="13">SUM(F58:F64)</f>
        <v>1001404.39333</v>
      </c>
      <c r="G57" s="12">
        <f t="shared" si="1"/>
        <v>77.004231406031607</v>
      </c>
    </row>
    <row r="58" spans="1:7" x14ac:dyDescent="0.3">
      <c r="A58" s="21" t="s">
        <v>136</v>
      </c>
      <c r="B58" s="18" t="s">
        <v>59</v>
      </c>
      <c r="C58" s="22">
        <v>396564.7</v>
      </c>
      <c r="D58" s="22">
        <v>201462.90724999999</v>
      </c>
      <c r="E58" s="16">
        <f t="shared" si="0"/>
        <v>50.802027323662436</v>
      </c>
      <c r="F58" s="22">
        <v>162775.57172000001</v>
      </c>
      <c r="G58" s="16">
        <f t="shared" si="1"/>
        <v>123.76728591471232</v>
      </c>
    </row>
    <row r="59" spans="1:7" x14ac:dyDescent="0.3">
      <c r="A59" s="21" t="s">
        <v>137</v>
      </c>
      <c r="B59" s="18" t="s">
        <v>60</v>
      </c>
      <c r="C59" s="22">
        <v>248981.48845999999</v>
      </c>
      <c r="D59" s="22">
        <v>94852.676670000001</v>
      </c>
      <c r="E59" s="16">
        <f t="shared" si="0"/>
        <v>38.096276657627307</v>
      </c>
      <c r="F59" s="22">
        <v>135617.03930999999</v>
      </c>
      <c r="G59" s="16">
        <f t="shared" si="1"/>
        <v>69.941562765709079</v>
      </c>
    </row>
    <row r="60" spans="1:7" x14ac:dyDescent="0.3">
      <c r="A60" s="21" t="s">
        <v>138</v>
      </c>
      <c r="B60" s="18" t="s">
        <v>61</v>
      </c>
      <c r="C60" s="22">
        <v>2998.2</v>
      </c>
      <c r="D60" s="22">
        <v>1625.15516</v>
      </c>
      <c r="E60" s="16">
        <f t="shared" si="0"/>
        <v>54.204361283436732</v>
      </c>
      <c r="F60" s="22">
        <v>1546.67822</v>
      </c>
      <c r="G60" s="16">
        <f t="shared" si="1"/>
        <v>105.07390218503238</v>
      </c>
    </row>
    <row r="61" spans="1:7" x14ac:dyDescent="0.3">
      <c r="A61" s="21" t="s">
        <v>162</v>
      </c>
      <c r="B61" s="18" t="s">
        <v>62</v>
      </c>
      <c r="C61" s="22">
        <v>0</v>
      </c>
      <c r="D61" s="22">
        <v>0</v>
      </c>
      <c r="E61" s="16">
        <v>0</v>
      </c>
      <c r="F61" s="22">
        <v>543</v>
      </c>
      <c r="G61" s="16">
        <f t="shared" si="1"/>
        <v>0</v>
      </c>
    </row>
    <row r="62" spans="1:7" ht="28.8" x14ac:dyDescent="0.3">
      <c r="A62" s="21" t="s">
        <v>139</v>
      </c>
      <c r="B62" s="18" t="s">
        <v>63</v>
      </c>
      <c r="C62" s="22">
        <v>29078</v>
      </c>
      <c r="D62" s="22">
        <v>13710.412270000001</v>
      </c>
      <c r="E62" s="16">
        <f t="shared" si="0"/>
        <v>47.150465197056199</v>
      </c>
      <c r="F62" s="22">
        <v>10684.473</v>
      </c>
      <c r="G62" s="16">
        <v>0</v>
      </c>
    </row>
    <row r="63" spans="1:7" x14ac:dyDescent="0.3">
      <c r="A63" s="21" t="s">
        <v>165</v>
      </c>
      <c r="B63" s="18" t="s">
        <v>164</v>
      </c>
      <c r="C63" s="22">
        <v>812.38</v>
      </c>
      <c r="D63" s="22">
        <v>302.51353999999998</v>
      </c>
      <c r="E63" s="16">
        <f t="shared" si="0"/>
        <v>37.237935448927843</v>
      </c>
      <c r="F63" s="22">
        <v>0</v>
      </c>
      <c r="G63" s="16">
        <v>0</v>
      </c>
    </row>
    <row r="64" spans="1:7" x14ac:dyDescent="0.3">
      <c r="A64" s="21" t="s">
        <v>140</v>
      </c>
      <c r="B64" s="18" t="s">
        <v>64</v>
      </c>
      <c r="C64" s="22">
        <v>1309474.18508</v>
      </c>
      <c r="D64" s="22">
        <v>459170.09146000003</v>
      </c>
      <c r="E64" s="16">
        <f t="shared" si="0"/>
        <v>35.065226691120131</v>
      </c>
      <c r="F64" s="22">
        <v>690237.63107999996</v>
      </c>
      <c r="G64" s="16">
        <f t="shared" si="1"/>
        <v>66.52347985454611</v>
      </c>
    </row>
    <row r="65" spans="1:7" s="9" customFormat="1" x14ac:dyDescent="0.3">
      <c r="A65" s="20" t="s">
        <v>141</v>
      </c>
      <c r="B65" s="17" t="s">
        <v>65</v>
      </c>
      <c r="C65" s="12">
        <f t="shared" ref="C65:D65" si="14">SUM(C66:C70)</f>
        <v>5958150.8300300008</v>
      </c>
      <c r="D65" s="12">
        <f t="shared" si="14"/>
        <v>3114518.5898199999</v>
      </c>
      <c r="E65" s="12">
        <f t="shared" si="0"/>
        <v>52.273241793785161</v>
      </c>
      <c r="F65" s="12">
        <f t="shared" ref="F65" si="15">SUM(F66:F70)</f>
        <v>3086234.3068100004</v>
      </c>
      <c r="G65" s="12">
        <f t="shared" si="1"/>
        <v>100.91646583500118</v>
      </c>
    </row>
    <row r="66" spans="1:7" x14ac:dyDescent="0.3">
      <c r="A66" s="21" t="s">
        <v>142</v>
      </c>
      <c r="B66" s="18" t="s">
        <v>66</v>
      </c>
      <c r="C66" s="22">
        <v>141794.77874000001</v>
      </c>
      <c r="D66" s="22">
        <v>80106.512709999995</v>
      </c>
      <c r="E66" s="16">
        <f t="shared" si="0"/>
        <v>56.494684375428363</v>
      </c>
      <c r="F66" s="22">
        <v>65111.400159999997</v>
      </c>
      <c r="G66" s="16">
        <f t="shared" si="1"/>
        <v>123.02993410240313</v>
      </c>
    </row>
    <row r="67" spans="1:7" x14ac:dyDescent="0.3">
      <c r="A67" s="21" t="s">
        <v>143</v>
      </c>
      <c r="B67" s="18" t="s">
        <v>67</v>
      </c>
      <c r="C67" s="22">
        <v>323288.98118</v>
      </c>
      <c r="D67" s="22">
        <v>159318.83629000001</v>
      </c>
      <c r="E67" s="16">
        <f t="shared" si="0"/>
        <v>49.280626796647567</v>
      </c>
      <c r="F67" s="22">
        <v>161418.78599999999</v>
      </c>
      <c r="G67" s="16">
        <f t="shared" si="1"/>
        <v>98.699067337800443</v>
      </c>
    </row>
    <row r="68" spans="1:7" x14ac:dyDescent="0.3">
      <c r="A68" s="21" t="s">
        <v>144</v>
      </c>
      <c r="B68" s="18" t="s">
        <v>68</v>
      </c>
      <c r="C68" s="22">
        <v>3834758.9385700002</v>
      </c>
      <c r="D68" s="22">
        <v>2098006.1987200002</v>
      </c>
      <c r="E68" s="16">
        <f t="shared" si="0"/>
        <v>54.710249909538163</v>
      </c>
      <c r="F68" s="22">
        <v>2150836.5000700001</v>
      </c>
      <c r="G68" s="16">
        <f t="shared" si="1"/>
        <v>97.543732340962208</v>
      </c>
    </row>
    <row r="69" spans="1:7" x14ac:dyDescent="0.3">
      <c r="A69" s="21" t="s">
        <v>145</v>
      </c>
      <c r="B69" s="18" t="s">
        <v>69</v>
      </c>
      <c r="C69" s="22">
        <v>1484805.03519</v>
      </c>
      <c r="D69" s="22">
        <v>709448.01937999995</v>
      </c>
      <c r="E69" s="16">
        <f t="shared" si="0"/>
        <v>47.780550480771836</v>
      </c>
      <c r="F69" s="22">
        <v>615024.03965000005</v>
      </c>
      <c r="G69" s="16">
        <f t="shared" si="1"/>
        <v>115.35289251193093</v>
      </c>
    </row>
    <row r="70" spans="1:7" x14ac:dyDescent="0.3">
      <c r="A70" s="21" t="s">
        <v>146</v>
      </c>
      <c r="B70" s="18" t="s">
        <v>70</v>
      </c>
      <c r="C70" s="22">
        <v>173503.09635000001</v>
      </c>
      <c r="D70" s="22">
        <v>67639.022719999994</v>
      </c>
      <c r="E70" s="16">
        <f t="shared" si="0"/>
        <v>38.984331774434061</v>
      </c>
      <c r="F70" s="22">
        <v>93843.580929999996</v>
      </c>
      <c r="G70" s="16">
        <f t="shared" si="1"/>
        <v>72.076344540233862</v>
      </c>
    </row>
    <row r="71" spans="1:7" s="9" customFormat="1" x14ac:dyDescent="0.3">
      <c r="A71" s="20" t="s">
        <v>147</v>
      </c>
      <c r="B71" s="17" t="s">
        <v>71</v>
      </c>
      <c r="C71" s="12">
        <f t="shared" ref="C71:D71" si="16">SUM(C72:C75)</f>
        <v>669343.24084999994</v>
      </c>
      <c r="D71" s="12">
        <f t="shared" si="16"/>
        <v>242875.65386999998</v>
      </c>
      <c r="E71" s="12">
        <f t="shared" si="0"/>
        <v>36.285666164578259</v>
      </c>
      <c r="F71" s="12">
        <f t="shared" ref="F71" si="17">SUM(F72:F75)</f>
        <v>158163.41652</v>
      </c>
      <c r="G71" s="12">
        <f t="shared" si="1"/>
        <v>153.55994402111818</v>
      </c>
    </row>
    <row r="72" spans="1:7" x14ac:dyDescent="0.3">
      <c r="A72" s="21" t="s">
        <v>148</v>
      </c>
      <c r="B72" s="18" t="s">
        <v>72</v>
      </c>
      <c r="C72" s="22">
        <v>235400.84941</v>
      </c>
      <c r="D72" s="22">
        <v>114126.18793</v>
      </c>
      <c r="E72" s="16">
        <f t="shared" ref="E72:E85" si="18">D72/C72*100</f>
        <v>48.481638114748385</v>
      </c>
      <c r="F72" s="22">
        <v>58648.055999999997</v>
      </c>
      <c r="G72" s="16">
        <f t="shared" ref="G72:G81" si="19">D72/F72*100</f>
        <v>194.59500572363388</v>
      </c>
    </row>
    <row r="73" spans="1:7" x14ac:dyDescent="0.3">
      <c r="A73" s="21" t="s">
        <v>149</v>
      </c>
      <c r="B73" s="18" t="s">
        <v>73</v>
      </c>
      <c r="C73" s="22">
        <v>266539.93864000001</v>
      </c>
      <c r="D73" s="22">
        <v>55402.192580000003</v>
      </c>
      <c r="E73" s="16">
        <f t="shared" si="18"/>
        <v>20.785700207888365</v>
      </c>
      <c r="F73" s="22">
        <v>28402.883160000001</v>
      </c>
      <c r="G73" s="16">
        <v>16.3</v>
      </c>
    </row>
    <row r="74" spans="1:7" x14ac:dyDescent="0.3">
      <c r="A74" s="21" t="s">
        <v>150</v>
      </c>
      <c r="B74" s="18" t="s">
        <v>74</v>
      </c>
      <c r="C74" s="22">
        <v>115465.34080000001</v>
      </c>
      <c r="D74" s="22">
        <v>44802.43593</v>
      </c>
      <c r="E74" s="16">
        <f t="shared" si="18"/>
        <v>38.80163139829402</v>
      </c>
      <c r="F74" s="22">
        <v>32238.277320000001</v>
      </c>
      <c r="G74" s="16">
        <f t="shared" si="19"/>
        <v>138.97279772516083</v>
      </c>
    </row>
    <row r="75" spans="1:7" x14ac:dyDescent="0.3">
      <c r="A75" s="21" t="s">
        <v>151</v>
      </c>
      <c r="B75" s="18" t="s">
        <v>75</v>
      </c>
      <c r="C75" s="22">
        <v>51937.112000000001</v>
      </c>
      <c r="D75" s="22">
        <v>28544.83743</v>
      </c>
      <c r="E75" s="16">
        <f t="shared" si="18"/>
        <v>54.960386380359381</v>
      </c>
      <c r="F75" s="22">
        <v>38874.200040000003</v>
      </c>
      <c r="G75" s="16">
        <f t="shared" si="19"/>
        <v>73.428745544933392</v>
      </c>
    </row>
    <row r="76" spans="1:7" s="9" customFormat="1" x14ac:dyDescent="0.3">
      <c r="A76" s="20" t="s">
        <v>152</v>
      </c>
      <c r="B76" s="17" t="s">
        <v>76</v>
      </c>
      <c r="C76" s="12">
        <f t="shared" ref="C76:D76" si="20">SUM(C77:C79)</f>
        <v>152232.15</v>
      </c>
      <c r="D76" s="12">
        <f t="shared" si="20"/>
        <v>67652.148310000004</v>
      </c>
      <c r="E76" s="12">
        <f t="shared" si="18"/>
        <v>44.440118798821409</v>
      </c>
      <c r="F76" s="12">
        <f t="shared" ref="F76" si="21">SUM(F77:F79)</f>
        <v>58507.299120000003</v>
      </c>
      <c r="G76" s="12">
        <f t="shared" si="19"/>
        <v>115.63027062870168</v>
      </c>
    </row>
    <row r="77" spans="1:7" x14ac:dyDescent="0.3">
      <c r="A77" s="21" t="s">
        <v>153</v>
      </c>
      <c r="B77" s="18" t="s">
        <v>77</v>
      </c>
      <c r="C77" s="22">
        <v>79881.135999999999</v>
      </c>
      <c r="D77" s="22">
        <v>37853.889620000002</v>
      </c>
      <c r="E77" s="16">
        <f t="shared" si="18"/>
        <v>47.387770774817227</v>
      </c>
      <c r="F77" s="22">
        <v>31372.350750000001</v>
      </c>
      <c r="G77" s="16">
        <f t="shared" si="19"/>
        <v>120.6600357163226</v>
      </c>
    </row>
    <row r="78" spans="1:7" x14ac:dyDescent="0.3">
      <c r="A78" s="21" t="s">
        <v>154</v>
      </c>
      <c r="B78" s="18" t="s">
        <v>78</v>
      </c>
      <c r="C78" s="22">
        <v>50551.714</v>
      </c>
      <c r="D78" s="22">
        <v>24207.279030000002</v>
      </c>
      <c r="E78" s="16">
        <f t="shared" si="18"/>
        <v>47.886168666803272</v>
      </c>
      <c r="F78" s="22">
        <v>23321.48316</v>
      </c>
      <c r="G78" s="16">
        <f t="shared" si="19"/>
        <v>103.79819698396919</v>
      </c>
    </row>
    <row r="79" spans="1:7" x14ac:dyDescent="0.3">
      <c r="A79" s="21" t="s">
        <v>155</v>
      </c>
      <c r="B79" s="18" t="s">
        <v>79</v>
      </c>
      <c r="C79" s="22">
        <v>21799.3</v>
      </c>
      <c r="D79" s="22">
        <v>5590.97966</v>
      </c>
      <c r="E79" s="16">
        <f t="shared" si="18"/>
        <v>25.647519232268927</v>
      </c>
      <c r="F79" s="22">
        <v>3813.4652099999998</v>
      </c>
      <c r="G79" s="16">
        <f t="shared" si="19"/>
        <v>146.61152920285852</v>
      </c>
    </row>
    <row r="80" spans="1:7" s="9" customFormat="1" ht="28.8" x14ac:dyDescent="0.3">
      <c r="A80" s="20" t="s">
        <v>156</v>
      </c>
      <c r="B80" s="17" t="s">
        <v>80</v>
      </c>
      <c r="C80" s="12">
        <f t="shared" ref="C80:D80" si="22">C81</f>
        <v>213501.93698999999</v>
      </c>
      <c r="D80" s="12">
        <f t="shared" si="22"/>
        <v>90290.375220000002</v>
      </c>
      <c r="E80" s="12">
        <f t="shared" si="18"/>
        <v>42.290190193557365</v>
      </c>
      <c r="F80" s="12">
        <f t="shared" ref="F80" si="23">F81</f>
        <v>95310.214519999994</v>
      </c>
      <c r="G80" s="12">
        <f t="shared" si="19"/>
        <v>94.733157064769145</v>
      </c>
    </row>
    <row r="81" spans="1:7" ht="28.8" x14ac:dyDescent="0.3">
      <c r="A81" s="21" t="s">
        <v>157</v>
      </c>
      <c r="B81" s="18" t="s">
        <v>81</v>
      </c>
      <c r="C81" s="22">
        <v>213501.93698999999</v>
      </c>
      <c r="D81" s="22">
        <v>90290.375220000002</v>
      </c>
      <c r="E81" s="16">
        <f t="shared" si="18"/>
        <v>42.290190193557365</v>
      </c>
      <c r="F81" s="22">
        <v>95310.214519999994</v>
      </c>
      <c r="G81" s="16">
        <f t="shared" si="19"/>
        <v>94.733157064769145</v>
      </c>
    </row>
    <row r="82" spans="1:7" s="9" customFormat="1" ht="43.2" x14ac:dyDescent="0.3">
      <c r="A82" s="20" t="s">
        <v>158</v>
      </c>
      <c r="B82" s="17" t="s">
        <v>82</v>
      </c>
      <c r="C82" s="12">
        <f t="shared" ref="C82:D82" si="24">SUM(C83:C85)</f>
        <v>69512</v>
      </c>
      <c r="D82" s="12">
        <f t="shared" si="24"/>
        <v>0</v>
      </c>
      <c r="E82" s="12">
        <f t="shared" si="18"/>
        <v>0</v>
      </c>
      <c r="F82" s="12">
        <f t="shared" ref="F82" si="25">SUM(F83:F85)</f>
        <v>0</v>
      </c>
      <c r="G82" s="12">
        <v>0</v>
      </c>
    </row>
    <row r="83" spans="1:7" ht="43.2" x14ac:dyDescent="0.3">
      <c r="A83" s="21" t="s">
        <v>159</v>
      </c>
      <c r="B83" s="18" t="s">
        <v>83</v>
      </c>
      <c r="C83" s="22">
        <v>0</v>
      </c>
      <c r="D83" s="22">
        <v>0</v>
      </c>
      <c r="E83" s="16">
        <v>0</v>
      </c>
      <c r="F83" s="22">
        <v>0</v>
      </c>
      <c r="G83" s="16">
        <v>0</v>
      </c>
    </row>
    <row r="84" spans="1:7" x14ac:dyDescent="0.3">
      <c r="A84" s="21" t="s">
        <v>160</v>
      </c>
      <c r="B84" s="18" t="s">
        <v>84</v>
      </c>
      <c r="C84" s="22">
        <v>51712</v>
      </c>
      <c r="D84" s="22">
        <v>0</v>
      </c>
      <c r="E84" s="16">
        <f t="shared" si="18"/>
        <v>0</v>
      </c>
      <c r="F84" s="22">
        <v>0</v>
      </c>
      <c r="G84" s="16">
        <v>0</v>
      </c>
    </row>
    <row r="85" spans="1:7" x14ac:dyDescent="0.3">
      <c r="A85" s="21" t="s">
        <v>161</v>
      </c>
      <c r="B85" s="18" t="s">
        <v>85</v>
      </c>
      <c r="C85" s="22">
        <v>17800</v>
      </c>
      <c r="D85" s="22">
        <v>0</v>
      </c>
      <c r="E85" s="16">
        <f t="shared" si="18"/>
        <v>0</v>
      </c>
      <c r="F85" s="22">
        <v>0</v>
      </c>
      <c r="G85" s="16">
        <v>0</v>
      </c>
    </row>
  </sheetData>
  <mergeCells count="4">
    <mergeCell ref="A1:G1"/>
    <mergeCell ref="A2:G2"/>
    <mergeCell ref="A3:G3"/>
    <mergeCell ref="A4:D4"/>
  </mergeCells>
  <phoneticPr fontId="7" type="noConversion"/>
  <pageMargins left="0.17" right="0.17" top="0.17" bottom="0.16" header="0.17" footer="0.16"/>
  <pageSetup paperSize="9" scale="68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Республиканский</vt:lpstr>
      <vt:lpstr>Консолидированный</vt:lpstr>
      <vt:lpstr>Консолидированный!Заголовки_для_печати</vt:lpstr>
      <vt:lpstr>Республиканский!Заголовки_для_печати</vt:lpstr>
      <vt:lpstr>Консолидированный!Область_печати</vt:lpstr>
      <vt:lpstr>Республиканский!Область_печати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2017-05-31T07:23:08Z</cp:lastPrinted>
  <dcterms:created xsi:type="dcterms:W3CDTF">2006-09-16T00:00:00Z</dcterms:created>
  <dcterms:modified xsi:type="dcterms:W3CDTF">2019-08-06T08:39:37Z</dcterms:modified>
</cp:coreProperties>
</file>