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075"/>
  </bookViews>
  <sheets>
    <sheet name="Свод 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60" i="1" l="1"/>
  <c r="C60" i="1"/>
  <c r="E60" i="1" s="1"/>
  <c r="D26" i="1"/>
  <c r="E26" i="1" s="1"/>
  <c r="C26" i="1"/>
  <c r="D12" i="1"/>
  <c r="E12" i="1" s="1"/>
  <c r="C12" i="1"/>
  <c r="C11" i="1"/>
  <c r="D10" i="1"/>
  <c r="E10" i="1" s="1"/>
  <c r="C10" i="1"/>
  <c r="D9" i="1"/>
  <c r="C9" i="1"/>
  <c r="E9" i="1" s="1"/>
  <c r="D8" i="1"/>
  <c r="E8" i="1" s="1"/>
  <c r="C8" i="1"/>
  <c r="C6" i="1"/>
  <c r="C63" i="1" s="1"/>
  <c r="D6" i="1" l="1"/>
  <c r="D11" i="1"/>
  <c r="E11" i="1" s="1"/>
  <c r="D63" i="1" l="1"/>
  <c r="E63" i="1" s="1"/>
  <c r="E6" i="1"/>
</calcChain>
</file>

<file path=xl/sharedStrings.xml><?xml version="1.0" encoding="utf-8"?>
<sst xmlns="http://schemas.openxmlformats.org/spreadsheetml/2006/main" count="135" uniqueCount="132">
  <si>
    <t>ИНФОРМАЦИЯ</t>
  </si>
  <si>
    <t xml:space="preserve">о предоставлении межбюджетных трансфертов бюджетам муниципальных образований </t>
  </si>
  <si>
    <t>из республиканского бюджета Карачаево-Черкесской Республики  за 2020 год</t>
  </si>
  <si>
    <t xml:space="preserve"> </t>
  </si>
  <si>
    <t>тыс. рублей</t>
  </si>
  <si>
    <t>№ п/п</t>
  </si>
  <si>
    <t>Наименование межбюджетного трансферта</t>
  </si>
  <si>
    <t>План на 2020 год по Закону Карачаево-Черкесской Республики от 19.12.2019 № 70-РЗ (уточнен.на 28.12.20)</t>
  </si>
  <si>
    <t>Фактически исполнено за  2020 год</t>
  </si>
  <si>
    <t>% исполнение годового плана за  2020 г.</t>
  </si>
  <si>
    <t>Дотации - всего</t>
  </si>
  <si>
    <t>1.1</t>
  </si>
  <si>
    <t>Выравнивание бюджетной обеспеченности поселений</t>
  </si>
  <si>
    <t>1.2</t>
  </si>
  <si>
    <t xml:space="preserve">Выравнивание бюджетной обеспеченности муниципальных районов (городских округов) </t>
  </si>
  <si>
    <t>1.3</t>
  </si>
  <si>
    <t>Поддержка мер по обеспечению сбалансированности местных бюджетов</t>
  </si>
  <si>
    <t>1.4</t>
  </si>
  <si>
    <t xml:space="preserve">Дотация на стимулирование муниципальных районов (городских округов) </t>
  </si>
  <si>
    <t>2</t>
  </si>
  <si>
    <t>Субсидии - всего</t>
  </si>
  <si>
    <t>2.1</t>
  </si>
  <si>
    <t>Субсидии бюджетам муниципальных районов на выравнивание бюджетной обеспеченности поселений</t>
  </si>
  <si>
    <t>2.2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</si>
  <si>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 (Межбюджетные трансферты)</t>
  </si>
  <si>
    <t>2.3</t>
  </si>
  <si>
    <t>Мероприятия направленные на поддержку обустройства мест массового отдыха населения (городских парков) (Межбюджетные трансферты)</t>
  </si>
  <si>
    <t>Субсидии на капитальный ремонт и ремонт автомобильных дорог общего пользования населенных пунктов Карачаево-Черкесской Республики (Межбюджетные трансферты)</t>
  </si>
  <si>
    <t>2.4</t>
  </si>
  <si>
    <t>Субсидии на капитальный ремонт и ремонт дворовых территорий многоквартирных домов, проездов к дворовым территориям многоквартирных домов населенных пунктов (Межбюджетные трансферты)</t>
  </si>
  <si>
    <t>2.5</t>
  </si>
  <si>
    <t>Субсидии на реализацию мероприятий по совершенствованию организации безопасности дорожного движения</t>
  </si>
  <si>
    <t>2.6</t>
  </si>
  <si>
    <t>Субсидии бюджетам муниципальных образований на обустройство земельных участков инженерной инфраструктурой семьям, имеющим трех и более детей</t>
  </si>
  <si>
    <t>Заявка на финансирование главным распорядителем бюджетных средств не предоставлялась</t>
  </si>
  <si>
    <t>2.7</t>
  </si>
  <si>
    <t>Реализация мероприятий по модернизации систем коммунальной инфраструктуры за счет средств Фонда содействия реформированию ЖКХ</t>
  </si>
  <si>
    <t>Поступление дополнительных средств Фонда содействия реформированию жилищно-коммунального хозяйства</t>
  </si>
  <si>
    <t>2.8</t>
  </si>
  <si>
    <t xml:space="preserve">Субсидии бюджетам субъектов Российской Федерации  на поддержку отрасли культуры </t>
  </si>
  <si>
    <t>2.9</t>
  </si>
  <si>
    <t>Субсидии бюджетам муниципальных образований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</si>
  <si>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2.10</t>
  </si>
  <si>
    <t>Субсидии бюджетам муниципальных образований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</si>
  <si>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2.11</t>
  </si>
  <si>
    <t>Субсидии бюджетам муниципальных образований  на реализацию мероприятий государственной программы "Доступная среда" в Карачаево-Черкесской Республике"</t>
  </si>
  <si>
    <t>2.12</t>
  </si>
  <si>
    <t>Обеспечение реализации подпрограммы "Горячее питание школьников"</t>
  </si>
  <si>
    <t>2.13</t>
  </si>
  <si>
    <t>Субсидии бюджетам муниципальных образований на реализацию мероприятий федеральной целевой программы «Увековечение памяти погибших при защите Отечества на 2019 - 2024 годы»</t>
  </si>
  <si>
    <t>3</t>
  </si>
  <si>
    <t>Субвенции - всего</t>
  </si>
  <si>
    <t>3.1</t>
  </si>
  <si>
    <t>Субвенции бюджетам муниципальных районов (городских округов) на реализацию Закона Карачаево-Черкесской Республики от 11 марта 1999 г. N 607-XXII "О статусе столицы Карачаево-Черкесской Республики"</t>
  </si>
  <si>
    <t xml:space="preserve">По статусу столицы  данные средства не были заявлены </t>
  </si>
  <si>
    <t>3.2</t>
  </si>
  <si>
    <t>Субвенции бюджетам муниципальных районов на осуществление отдельных государственных полномочий Карачаево-Черкесской Республики по выравниванию бюджетной обеспеченности поселений</t>
  </si>
  <si>
    <t>3.3</t>
  </si>
  <si>
    <t>Субвенции на предоставление малоимущим гражданам субсидий на оплату жилого помещения и коммунальных услуг (Межбюджетные трансферты)</t>
  </si>
  <si>
    <t>3.4</t>
  </si>
  <si>
    <t>Субвенции на осуществление полномочий по обеспечению мер социальной поддержки многодетных семей, установленных Законом Карачаево-Черкесской Республики от 11 апреля 2005 г. N 43-РЗ "О мерах социальной поддержки многодетной семьи и семьи, в которой один или оба родителя являются инвалидами" (Межбюджетные трансферты)</t>
  </si>
  <si>
    <t>3.5</t>
  </si>
  <si>
    <t>Субвенции на осуществление полномочий по обеспечению мер социальной поддержки ветеранов труда, установленных Законом Карачаево-Черкесской Республики от 12 января 2005 г. N 8-РЗ "О социальной защите отдельных категорий ветеранов" (Межбюджетные трансферты)</t>
  </si>
  <si>
    <t>3.6</t>
  </si>
  <si>
    <t>Субвенции на осуществление полномочий по обеспечению мер социальной поддержки реабилитированным лицам и лицам, признанным пострадавшими от политических репрессий, установленных Законом Карачаево-Черкесской Республики от 12 января 2005 г. N 7-РЗ "О мерах социальной поддержки реабилитированных лиц и лиц, признанных пострадавшими от политических репрессий" (Межбюджетные трансферты)</t>
  </si>
  <si>
    <t>3.7</t>
  </si>
  <si>
    <t>Субвенции на осуществление полномочий по обеспечению мер социальной поддержки ветеранов труда Карачаево-Черкесской Республики, установленных Законом Карачаево-Черкесской Республики от 11 ноября 2008 г. N 69-РЗ "О ветеранах труда Карачаево-Черкесской Республики" (Межбюджетные трансферты)</t>
  </si>
  <si>
    <t>3.8</t>
  </si>
  <si>
    <t>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 (Межбюджетные трансферты)</t>
  </si>
  <si>
    <t>Уменьшение бюджетных ассигнований за счет изменения численности граждан, получающих данные субсидии. Выплаты производились в полном объеме от предоставленных главными распорядителями бюджетных средств заявок</t>
  </si>
  <si>
    <t>3.9</t>
  </si>
  <si>
    <t>Субвенции, на предоставление субсидий на компенсацию выпадающих доходов организациям коммунального комплекса муниципальной формы собственности (Межбюджетные трансферты)</t>
  </si>
  <si>
    <t>Снижение бюджетных ассигнований в связи с тем, что финансирование осуществляется от фактически оказанных услуг населению, а также в связи с корректировкой сумм субсидий от уровня собираемости по населению. Выплаты производились в полном объеме от предоставленных главными распорядителями бюджетных средств заявок</t>
  </si>
  <si>
    <t>3.10</t>
  </si>
  <si>
    <t>Оплата жилищно-коммунальных услуг отдельным категориям граждан, за счет средств федерального бюджета (Межбюджетные трансферты)</t>
  </si>
  <si>
    <t>3.11</t>
  </si>
  <si>
    <t>Субвенции бюджетам муниципальных образований на осуществление отдельных государственных полномочий Карачаево-Черкесской Республики на компенсацию части родительской платы за содержание ребенка в муниципальных образовательных организациях, реализующих основную общеобразовательную программу дошкольного образования в 2017 году,  по муниципальным районам (городским округам)</t>
  </si>
  <si>
    <t>3.12</t>
  </si>
  <si>
    <t>Субвенции бюджетам муниципальных образований на осуществление отдельных государственных полномочий Карачаево-Черкесской Республики на содержание ребенка в семье опекуна и приемной семье, а также на вознаграждение, причитающееся приемному родителю,  по муниципальным районам (городским округам)</t>
  </si>
  <si>
    <t>3.13</t>
  </si>
  <si>
    <t>Субвенции бюджетам муниципальных образований на осуществление отдельных государственных полномочий Карачаево-Черкесской Республики на реализацию основных общеобразовательных программ в муниципальных и негосударственных организациях общего образования,  по муниципальным районам (городским округам)</t>
  </si>
  <si>
    <t>3.14</t>
  </si>
  <si>
    <t>Субвенции бюджетам муниципальных образований на осуществление отдельных государственных полномочий Карачаево-Черкесской Республики на получение общедоступного и бесплатного дошкольного образования в муниципальных и негосударственных дошкольных образовательных организациях в 2017 году,  по муниципальным районам (городским округам)</t>
  </si>
  <si>
    <t>3.15</t>
  </si>
  <si>
    <t>Субвенции бюджетам муниципальных образований на компенсацию расходов на оплату жилых помещений, отопления и освещения педагогическим работникам, проживающим и работающим в сельской местности</t>
  </si>
  <si>
    <t>3.16</t>
  </si>
  <si>
    <t>Расходы на реализацию мероприятий по организации и оздоровлению детей в образовательных организациях субъекта (Межбюджетные трансферты)</t>
  </si>
  <si>
    <t>Перемещены бюджетные ассигнования на сумму 368,8 тыс. рублей на предоставление компенсации за самостоятельно приобретенные путевки для отдыха детей и их оздоровления в 2019 году, согласно обращению  Министерства образования и науки Карачаево-Черкесской Республики от 07.07.2020 № 3698</t>
  </si>
  <si>
    <t>3.17</t>
  </si>
  <si>
    <t xml:space="preserve">Субвенции бюджетам муниципальных образований на социальные выплаты безработным гражданам в соответствии с Законом Российской Федерации от 19 апреля 1991 г. N 1032-1 "О занятости населения в Российской Федерации" </t>
  </si>
  <si>
    <t>Средства уходят не в МО, а на возмещение затрат Пенсионного Фонда</t>
  </si>
  <si>
    <t>3.18</t>
  </si>
  <si>
    <t>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</si>
  <si>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3.19</t>
  </si>
  <si>
    <t>Расходы на финансовое обеспечение мероприятий, направленных на недопущения заражения и распространения новой коронавирусной инфекции и предотвращение влияния ухудшения экономической ситуации на развитие отраслей экономики</t>
  </si>
  <si>
    <t>3.20</t>
  </si>
  <si>
    <t>Расходы на финансовое обеспечение мероприятий, направленных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</si>
  <si>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 xml:space="preserve">Перемещены бюджетные ассигнования на сумму 12 160,0 тыс. рублей за счет средств федерального бюджета и на сумму 640,0 тыс. рублей за счет средств республиканского бюджета на осуществление мероприятий по замене печного отопления, системы водоснабжения и канализации в 2020-2021годах в Зеленчукском и Урупском муниципальных районах, согласно Приказу Министерства финансов Карачаево-Черкесской Республики от 23.07.2020 № 239, согласно обращению Министерства строительства и жилищно-коммунального хозяйства Карачаево-Черкесской Республики от 22.07.2020 № 3076; </t>
  </si>
  <si>
    <t>3.21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</si>
  <si>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(Межбюджетные трансферты)</t>
  </si>
  <si>
    <t>Выплаты производились в полном объеме от предоставленных главными распорядителями бюджетных средств заявок</t>
  </si>
  <si>
    <t>3.22</t>
  </si>
  <si>
    <t>Социальное пособие на погребение (Межбюджетные трансферты)</t>
  </si>
  <si>
    <t>3.23</t>
  </si>
  <si>
    <t>Ежемесячное социальное пособие на ребенка</t>
  </si>
  <si>
    <t>3.24</t>
  </si>
  <si>
    <t>Расходы на ежемесячную денежную выплату, назначаемую в случае рождения третьего ребенка или последующих детей до достижения ребенком возраста трех лет (Межбюджетные трансферты)</t>
  </si>
  <si>
    <t>3.25</t>
  </si>
  <si>
    <t>Расходы на ежемесячную выплату в связи с рождением (усыновлением) первого ребенка</t>
  </si>
  <si>
    <t>3.26</t>
  </si>
  <si>
    <t>Республиканский материнский капитал</t>
  </si>
  <si>
    <t>3.27</t>
  </si>
  <si>
    <t>Ежемесячная выплата на детей в возрасте от трех до семи лет включительно</t>
  </si>
  <si>
    <t>3.28</t>
  </si>
  <si>
    <t>Единовременная выплата социально-незащищенным категориям граждан</t>
  </si>
  <si>
    <t>3.29</t>
  </si>
  <si>
    <t>Субвенции бюджетам муниципальных районов (городских округов) 
на осуществление полномочий по опеке и попечительству</t>
  </si>
  <si>
    <t>3.30</t>
  </si>
  <si>
    <t>Субвенции бюджетам муниципальных районов (городских округов)
 на осуществление отдельных государственных полномочий
 Карачаево-Черкесской Республики по организации деятельности административных комиссий</t>
  </si>
  <si>
    <t>3.31</t>
  </si>
  <si>
    <t>Субвенции бюджетам муниципальных районов (городских округов) на осуществление полномочий 
Карачаево-Черкесской Республики по формированию, 
содержанию и использованию архивного фонда Карачаево-Черкесской Республики</t>
  </si>
  <si>
    <t>3.32</t>
  </si>
  <si>
    <t>Субвенции бюджетам муниципальных образований на
 осуществление отдельных государственных полномочий 
Российской Федерации по первичному воинскому учету на территориях,
 где отсутствуют военные комиссариаты</t>
  </si>
  <si>
    <t>3.33</t>
  </si>
  <si>
    <t>Субвенции бюджетам муниципальных образований
 на осуществление отдельных государственных полномочий
 Карачаево-Черкесской Республики по делам несовершеннолетних и защите их прав</t>
  </si>
  <si>
    <t>4</t>
  </si>
  <si>
    <t>Иные межбюджетные трансферы - всего</t>
  </si>
  <si>
    <t>4.1</t>
  </si>
  <si>
    <t>Прочие межбюджетные трансферты общего характера (депутатские)</t>
  </si>
  <si>
    <t>4.2</t>
  </si>
  <si>
    <t xml:space="preserve">межбюджетные транферты на реализацию мероприятий активной политики занятости населения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</si>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</sst>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49" fontId="2" fillId="0" borderId="0" xfId="1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4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4" fillId="0" borderId="0" xfId="1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horizontal="right" vertical="top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/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0" borderId="0" xfId="1" applyFont="1" applyFill="1" applyBorder="1"/>
    <xf numFmtId="164" fontId="6" fillId="0" borderId="1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/>
    <xf numFmtId="16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0" fontId="7" fillId="0" borderId="0" xfId="1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/>
    <xf numFmtId="0" fontId="5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justify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/>
    <xf numFmtId="165" fontId="5" fillId="0" borderId="1" xfId="1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>
      <alignment vertical="top" wrapText="1"/>
    </xf>
    <xf numFmtId="166" fontId="6" fillId="0" borderId="1" xfId="1" applyNumberFormat="1" applyFont="1" applyFill="1" applyBorder="1" applyAlignment="1">
      <alignment horizontal="center" vertical="center"/>
    </xf>
    <xf numFmtId="0" fontId="10" fillId="0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2;&#1085;&#1085;&#1099;&#1077;/&#1057;&#1055;&#1080;&#1052;&#1041;&#1054;!/&#1079;&#1072;%20&#1043;&#1054;&#1044;(2020)%20&#1057;&#1055;&#1080;&#1052;&#1041;&#1054;%20&#1052;&#1077;&#1078;&#1073;&#1102;&#1076;&#1078;&#1077;&#1090;&#1085;&#1099;&#1077;%20&#1090;&#1088;&#1072;&#1085;&#1089;&#1092;&#1077;&#1088;&#1090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 1.1"/>
      <sheetName val="1.2"/>
      <sheetName val="1.3"/>
      <sheetName val=" 1.4"/>
      <sheetName val=" 2.1"/>
      <sheetName val="3.1"/>
      <sheetName val=" 3.2"/>
      <sheetName val="п 4.1"/>
    </sheetNames>
    <sheetDataSet>
      <sheetData sheetId="0" refreshError="1"/>
      <sheetData sheetId="1" refreshError="1"/>
      <sheetData sheetId="2" refreshError="1">
        <row r="20">
          <cell r="C20">
            <v>885450.29999999993</v>
          </cell>
          <cell r="D20">
            <v>885450.29999999993</v>
          </cell>
        </row>
      </sheetData>
      <sheetData sheetId="3" refreshError="1">
        <row r="20">
          <cell r="C20">
            <v>120226</v>
          </cell>
          <cell r="D20">
            <v>120226</v>
          </cell>
        </row>
      </sheetData>
      <sheetData sheetId="4" refreshError="1">
        <row r="20">
          <cell r="C20">
            <v>3000</v>
          </cell>
          <cell r="D20">
            <v>3000</v>
          </cell>
        </row>
      </sheetData>
      <sheetData sheetId="5" refreshError="1">
        <row r="17">
          <cell r="C17">
            <v>289826.8</v>
          </cell>
          <cell r="D17">
            <v>289826.8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topLeftCell="A37" workbookViewId="0">
      <selection activeCell="I15" sqref="I15"/>
    </sheetView>
  </sheetViews>
  <sheetFormatPr defaultRowHeight="15.75" x14ac:dyDescent="0.25"/>
  <cols>
    <col min="1" max="1" width="6.5703125" style="3" customWidth="1"/>
    <col min="2" max="2" width="74.5703125" style="6" customWidth="1"/>
    <col min="3" max="4" width="14.7109375" style="7" customWidth="1"/>
    <col min="5" max="5" width="14.7109375" style="3" customWidth="1"/>
    <col min="6" max="6" width="31" style="3" customWidth="1"/>
    <col min="7" max="7" width="9.140625" style="3" customWidth="1"/>
    <col min="8" max="8" width="17.140625" style="3" customWidth="1"/>
    <col min="9" max="10" width="9.140625" style="3" customWidth="1"/>
    <col min="11" max="11" width="16.28515625" style="3" customWidth="1"/>
    <col min="12" max="251" width="9.140625" style="3" customWidth="1"/>
    <col min="252" max="252" width="89" style="3" customWidth="1"/>
    <col min="253" max="255" width="18.7109375" style="3" customWidth="1"/>
    <col min="256" max="16384" width="9.140625" style="3"/>
  </cols>
  <sheetData>
    <row r="1" spans="1:11" x14ac:dyDescent="0.25">
      <c r="A1" s="1" t="s">
        <v>0</v>
      </c>
      <c r="B1" s="2"/>
      <c r="C1" s="2"/>
      <c r="D1" s="2"/>
      <c r="E1" s="2"/>
    </row>
    <row r="2" spans="1:11" x14ac:dyDescent="0.25">
      <c r="A2" s="4" t="s">
        <v>1</v>
      </c>
      <c r="B2" s="2"/>
      <c r="C2" s="2"/>
      <c r="D2" s="2"/>
      <c r="E2" s="2"/>
    </row>
    <row r="3" spans="1:11" x14ac:dyDescent="0.25">
      <c r="A3" s="5" t="s">
        <v>2</v>
      </c>
      <c r="B3" s="2"/>
      <c r="C3" s="2"/>
      <c r="D3" s="2"/>
      <c r="E3" s="2"/>
    </row>
    <row r="4" spans="1:11" x14ac:dyDescent="0.25">
      <c r="B4" s="6" t="s">
        <v>3</v>
      </c>
      <c r="E4" s="7" t="s">
        <v>4</v>
      </c>
    </row>
    <row r="5" spans="1:11" ht="135" x14ac:dyDescent="0.25">
      <c r="A5" s="8" t="s">
        <v>5</v>
      </c>
      <c r="B5" s="8" t="s">
        <v>6</v>
      </c>
      <c r="C5" s="9" t="s">
        <v>7</v>
      </c>
      <c r="D5" s="9" t="s">
        <v>8</v>
      </c>
      <c r="E5" s="9" t="s">
        <v>9</v>
      </c>
    </row>
    <row r="6" spans="1:11" x14ac:dyDescent="0.25">
      <c r="A6" s="10">
        <v>1</v>
      </c>
      <c r="B6" s="11" t="s">
        <v>10</v>
      </c>
      <c r="C6" s="12">
        <f>SUM(C8:C10)</f>
        <v>1008676.2999999999</v>
      </c>
      <c r="D6" s="12">
        <f>SUM(D8:D10)</f>
        <v>1008676.2999999999</v>
      </c>
      <c r="E6" s="12">
        <f>D6/C6*100</f>
        <v>100</v>
      </c>
      <c r="F6" s="13"/>
      <c r="K6" s="13"/>
    </row>
    <row r="7" spans="1:11" x14ac:dyDescent="0.25">
      <c r="A7" s="14" t="s">
        <v>11</v>
      </c>
      <c r="B7" s="15" t="s">
        <v>12</v>
      </c>
      <c r="C7" s="16">
        <v>0</v>
      </c>
      <c r="D7" s="17">
        <v>0</v>
      </c>
      <c r="E7" s="17">
        <v>0</v>
      </c>
      <c r="K7" s="13"/>
    </row>
    <row r="8" spans="1:11" ht="30" x14ac:dyDescent="0.25">
      <c r="A8" s="14" t="s">
        <v>13</v>
      </c>
      <c r="B8" s="15" t="s">
        <v>14</v>
      </c>
      <c r="C8" s="16">
        <f>'[1]1.2'!C20</f>
        <v>885450.29999999993</v>
      </c>
      <c r="D8" s="17">
        <f>'[1]1.2'!D20</f>
        <v>885450.29999999993</v>
      </c>
      <c r="E8" s="17">
        <f t="shared" ref="E8:E10" si="0">D8/C8*100</f>
        <v>100</v>
      </c>
    </row>
    <row r="9" spans="1:11" x14ac:dyDescent="0.25">
      <c r="A9" s="14" t="s">
        <v>15</v>
      </c>
      <c r="B9" s="15" t="s">
        <v>16</v>
      </c>
      <c r="C9" s="16">
        <f>'[1]1.3'!C20</f>
        <v>120226</v>
      </c>
      <c r="D9" s="17">
        <f>'[1]1.3'!D20</f>
        <v>120226</v>
      </c>
      <c r="E9" s="17">
        <f t="shared" si="0"/>
        <v>100</v>
      </c>
    </row>
    <row r="10" spans="1:11" x14ac:dyDescent="0.25">
      <c r="A10" s="14" t="s">
        <v>17</v>
      </c>
      <c r="B10" s="15" t="s">
        <v>18</v>
      </c>
      <c r="C10" s="16">
        <f>'[1] 1.4'!C20</f>
        <v>3000</v>
      </c>
      <c r="D10" s="17">
        <f>'[1] 1.4'!D20</f>
        <v>3000</v>
      </c>
      <c r="E10" s="17">
        <f t="shared" si="0"/>
        <v>100</v>
      </c>
      <c r="G10" s="18"/>
    </row>
    <row r="11" spans="1:11" s="18" customFormat="1" x14ac:dyDescent="0.25">
      <c r="A11" s="10" t="s">
        <v>19</v>
      </c>
      <c r="B11" s="11" t="s">
        <v>20</v>
      </c>
      <c r="C11" s="19">
        <f>SUM(C12:C25)</f>
        <v>946389.36</v>
      </c>
      <c r="D11" s="19">
        <f>SUM(D12:D25)</f>
        <v>1009040.8999999999</v>
      </c>
      <c r="E11" s="12">
        <f>D11/C11*100</f>
        <v>106.62005963380652</v>
      </c>
      <c r="F11" s="20"/>
    </row>
    <row r="12" spans="1:11" ht="30" x14ac:dyDescent="0.25">
      <c r="A12" s="14" t="s">
        <v>21</v>
      </c>
      <c r="B12" s="21" t="s">
        <v>22</v>
      </c>
      <c r="C12" s="16">
        <f>'[1] 2.1'!C17</f>
        <v>289826.8</v>
      </c>
      <c r="D12" s="17">
        <f>'[1] 2.1'!D17</f>
        <v>289826.8</v>
      </c>
      <c r="E12" s="17">
        <f t="shared" ref="E12" si="1">D12/C12*100</f>
        <v>100</v>
      </c>
    </row>
    <row r="13" spans="1:11" ht="45" x14ac:dyDescent="0.25">
      <c r="A13" s="14" t="s">
        <v>23</v>
      </c>
      <c r="B13" s="22" t="s">
        <v>24</v>
      </c>
      <c r="C13" s="16">
        <v>130442.3</v>
      </c>
      <c r="D13" s="16">
        <v>130442.3</v>
      </c>
      <c r="E13" s="17">
        <v>100</v>
      </c>
      <c r="G13" s="18"/>
    </row>
    <row r="14" spans="1:11" ht="30" x14ac:dyDescent="0.25">
      <c r="A14" s="14" t="s">
        <v>25</v>
      </c>
      <c r="B14" s="22" t="s">
        <v>26</v>
      </c>
      <c r="C14" s="16">
        <v>0</v>
      </c>
      <c r="D14" s="17">
        <v>0</v>
      </c>
      <c r="E14" s="17">
        <v>0</v>
      </c>
    </row>
    <row r="15" spans="1:11" ht="45" x14ac:dyDescent="0.25">
      <c r="A15" s="14" t="s">
        <v>25</v>
      </c>
      <c r="B15" s="22" t="s">
        <v>27</v>
      </c>
      <c r="C15" s="16">
        <v>209916.40000000002</v>
      </c>
      <c r="D15" s="17">
        <v>208868</v>
      </c>
      <c r="E15" s="17">
        <v>99.500563081302829</v>
      </c>
    </row>
    <row r="16" spans="1:11" ht="45" x14ac:dyDescent="0.25">
      <c r="A16" s="14" t="s">
        <v>28</v>
      </c>
      <c r="B16" s="22" t="s">
        <v>29</v>
      </c>
      <c r="C16" s="16">
        <v>33168</v>
      </c>
      <c r="D16" s="17">
        <v>33168</v>
      </c>
      <c r="E16" s="17">
        <v>100</v>
      </c>
    </row>
    <row r="17" spans="1:7" s="23" customFormat="1" ht="30" x14ac:dyDescent="0.25">
      <c r="A17" s="14" t="s">
        <v>30</v>
      </c>
      <c r="B17" s="22" t="s">
        <v>31</v>
      </c>
      <c r="C17" s="16">
        <v>11988</v>
      </c>
      <c r="D17" s="17">
        <v>11988</v>
      </c>
      <c r="E17" s="17">
        <v>100</v>
      </c>
    </row>
    <row r="18" spans="1:7" ht="60" x14ac:dyDescent="0.25">
      <c r="A18" s="14" t="s">
        <v>32</v>
      </c>
      <c r="B18" s="24" t="s">
        <v>33</v>
      </c>
      <c r="C18" s="17">
        <v>971.3</v>
      </c>
      <c r="D18" s="17">
        <v>0</v>
      </c>
      <c r="E18" s="17">
        <v>0</v>
      </c>
      <c r="F18" s="25" t="s">
        <v>34</v>
      </c>
      <c r="G18" s="18"/>
    </row>
    <row r="19" spans="1:7" ht="60" x14ac:dyDescent="0.25">
      <c r="A19" s="14" t="s">
        <v>35</v>
      </c>
      <c r="B19" s="24" t="s">
        <v>36</v>
      </c>
      <c r="C19" s="17">
        <v>23548.7</v>
      </c>
      <c r="D19" s="17">
        <v>90130.7</v>
      </c>
      <c r="E19" s="17">
        <v>382.74172247300271</v>
      </c>
      <c r="F19" s="25" t="s">
        <v>37</v>
      </c>
    </row>
    <row r="20" spans="1:7" ht="30" x14ac:dyDescent="0.25">
      <c r="A20" s="14" t="s">
        <v>38</v>
      </c>
      <c r="B20" s="22" t="s">
        <v>39</v>
      </c>
      <c r="C20" s="16">
        <v>75225.260000000009</v>
      </c>
      <c r="D20" s="16">
        <v>75225.2</v>
      </c>
      <c r="E20" s="17">
        <v>99.99992023955781</v>
      </c>
    </row>
    <row r="21" spans="1:7" ht="45" x14ac:dyDescent="0.25">
      <c r="A21" s="14" t="s">
        <v>40</v>
      </c>
      <c r="B21" s="22" t="s">
        <v>41</v>
      </c>
      <c r="C21" s="16">
        <v>8132.1</v>
      </c>
      <c r="D21" s="17">
        <v>8132.1</v>
      </c>
      <c r="E21" s="17">
        <v>100</v>
      </c>
    </row>
    <row r="22" spans="1:7" ht="60" x14ac:dyDescent="0.25">
      <c r="A22" s="14" t="s">
        <v>42</v>
      </c>
      <c r="B22" s="24" t="s">
        <v>43</v>
      </c>
      <c r="C22" s="16">
        <v>26610.899999999998</v>
      </c>
      <c r="D22" s="17">
        <v>26610.899999999998</v>
      </c>
      <c r="E22" s="17">
        <v>100</v>
      </c>
      <c r="G22" s="18"/>
    </row>
    <row r="23" spans="1:7" ht="45" x14ac:dyDescent="0.25">
      <c r="A23" s="14" t="s">
        <v>44</v>
      </c>
      <c r="B23" s="24" t="s">
        <v>45</v>
      </c>
      <c r="C23" s="16">
        <v>200</v>
      </c>
      <c r="D23" s="17">
        <v>200</v>
      </c>
      <c r="E23" s="17">
        <v>100</v>
      </c>
    </row>
    <row r="24" spans="1:7" x14ac:dyDescent="0.25">
      <c r="A24" s="14" t="s">
        <v>46</v>
      </c>
      <c r="B24" s="22" t="s">
        <v>47</v>
      </c>
      <c r="C24" s="17">
        <v>128121.2</v>
      </c>
      <c r="D24" s="17">
        <v>126210.5</v>
      </c>
      <c r="E24" s="17">
        <v>98.50867772078314</v>
      </c>
    </row>
    <row r="25" spans="1:7" ht="45" x14ac:dyDescent="0.25">
      <c r="A25" s="14" t="s">
        <v>48</v>
      </c>
      <c r="B25" s="22" t="s">
        <v>49</v>
      </c>
      <c r="C25" s="17">
        <v>8238.4</v>
      </c>
      <c r="D25" s="17">
        <v>8238.4</v>
      </c>
      <c r="E25" s="17">
        <v>100</v>
      </c>
    </row>
    <row r="26" spans="1:7" x14ac:dyDescent="0.25">
      <c r="A26" s="10" t="s">
        <v>50</v>
      </c>
      <c r="B26" s="11" t="s">
        <v>51</v>
      </c>
      <c r="C26" s="12">
        <f>SUM(C27:C59)</f>
        <v>10142750.889699997</v>
      </c>
      <c r="D26" s="12">
        <f>SUM(D27:D59)</f>
        <v>9995659.1174499989</v>
      </c>
      <c r="E26" s="12">
        <f>D26/C26*100</f>
        <v>98.549784236548973</v>
      </c>
      <c r="F26" s="13"/>
    </row>
    <row r="27" spans="1:7" ht="45" x14ac:dyDescent="0.25">
      <c r="A27" s="14" t="s">
        <v>52</v>
      </c>
      <c r="B27" s="21" t="s">
        <v>53</v>
      </c>
      <c r="C27" s="17">
        <v>15000</v>
      </c>
      <c r="D27" s="17">
        <v>14000</v>
      </c>
      <c r="E27" s="17">
        <v>93.333333333333329</v>
      </c>
      <c r="F27" s="25" t="s">
        <v>54</v>
      </c>
      <c r="G27" s="18"/>
    </row>
    <row r="28" spans="1:7" ht="45" x14ac:dyDescent="0.25">
      <c r="A28" s="14" t="s">
        <v>55</v>
      </c>
      <c r="B28" s="24" t="s">
        <v>56</v>
      </c>
      <c r="C28" s="17">
        <v>21735.599999999999</v>
      </c>
      <c r="D28" s="17">
        <v>21735.599999999999</v>
      </c>
      <c r="E28" s="17">
        <v>100</v>
      </c>
    </row>
    <row r="29" spans="1:7" s="18" customFormat="1" ht="30" x14ac:dyDescent="0.25">
      <c r="A29" s="14" t="s">
        <v>57</v>
      </c>
      <c r="B29" s="22" t="s">
        <v>58</v>
      </c>
      <c r="C29" s="17">
        <v>115500</v>
      </c>
      <c r="D29" s="17">
        <v>113959.8</v>
      </c>
      <c r="E29" s="17">
        <v>98.666493506493509</v>
      </c>
      <c r="F29" s="20"/>
    </row>
    <row r="30" spans="1:7" s="18" customFormat="1" ht="75" x14ac:dyDescent="0.25">
      <c r="A30" s="14" t="s">
        <v>59</v>
      </c>
      <c r="B30" s="22" t="s">
        <v>60</v>
      </c>
      <c r="C30" s="17">
        <v>201319.59999999998</v>
      </c>
      <c r="D30" s="17">
        <v>200777.30000000002</v>
      </c>
      <c r="E30" s="17">
        <v>99.730627320936478</v>
      </c>
      <c r="F30" s="20"/>
    </row>
    <row r="31" spans="1:7" s="18" customFormat="1" ht="60" x14ac:dyDescent="0.25">
      <c r="A31" s="14" t="s">
        <v>61</v>
      </c>
      <c r="B31" s="22" t="s">
        <v>62</v>
      </c>
      <c r="C31" s="17">
        <v>237535.5</v>
      </c>
      <c r="D31" s="17">
        <v>237056.09999999998</v>
      </c>
      <c r="E31" s="17">
        <v>99.798177535568357</v>
      </c>
    </row>
    <row r="32" spans="1:7" s="18" customFormat="1" ht="90" x14ac:dyDescent="0.25">
      <c r="A32" s="14" t="s">
        <v>63</v>
      </c>
      <c r="B32" s="22" t="s">
        <v>64</v>
      </c>
      <c r="C32" s="17">
        <v>601751.5</v>
      </c>
      <c r="D32" s="17">
        <v>601387.4</v>
      </c>
      <c r="E32" s="17">
        <v>99.939493295820625</v>
      </c>
    </row>
    <row r="33" spans="1:6" s="18" customFormat="1" ht="75" x14ac:dyDescent="0.25">
      <c r="A33" s="14" t="s">
        <v>65</v>
      </c>
      <c r="B33" s="22" t="s">
        <v>66</v>
      </c>
      <c r="C33" s="17">
        <v>48186.7</v>
      </c>
      <c r="D33" s="17">
        <v>47215.5</v>
      </c>
      <c r="E33" s="17">
        <v>97.98450609815572</v>
      </c>
    </row>
    <row r="34" spans="1:6" s="18" customFormat="1" ht="135" x14ac:dyDescent="0.25">
      <c r="A34" s="14" t="s">
        <v>67</v>
      </c>
      <c r="B34" s="22" t="s">
        <v>68</v>
      </c>
      <c r="C34" s="17">
        <v>320.20000000000005</v>
      </c>
      <c r="D34" s="17">
        <v>297.39999999999998</v>
      </c>
      <c r="E34" s="17">
        <v>92.879450343535268</v>
      </c>
      <c r="F34" s="25" t="s">
        <v>69</v>
      </c>
    </row>
    <row r="35" spans="1:6" s="18" customFormat="1" ht="195" x14ac:dyDescent="0.25">
      <c r="A35" s="14" t="s">
        <v>70</v>
      </c>
      <c r="B35" s="22" t="s">
        <v>71</v>
      </c>
      <c r="C35" s="17">
        <v>43315.8</v>
      </c>
      <c r="D35" s="17">
        <v>38393.199999999997</v>
      </c>
      <c r="E35" s="17">
        <v>88.635555617118911</v>
      </c>
      <c r="F35" s="26" t="s">
        <v>72</v>
      </c>
    </row>
    <row r="36" spans="1:6" s="18" customFormat="1" ht="30" x14ac:dyDescent="0.3">
      <c r="A36" s="14" t="s">
        <v>73</v>
      </c>
      <c r="B36" s="22" t="s">
        <v>74</v>
      </c>
      <c r="C36" s="17">
        <v>400521</v>
      </c>
      <c r="D36" s="17">
        <v>397292.4</v>
      </c>
      <c r="E36" s="17">
        <v>99.193899945321235</v>
      </c>
      <c r="F36" s="27"/>
    </row>
    <row r="37" spans="1:6" ht="90" x14ac:dyDescent="0.25">
      <c r="A37" s="14" t="s">
        <v>75</v>
      </c>
      <c r="B37" s="28" t="s">
        <v>76</v>
      </c>
      <c r="C37" s="17">
        <v>31651.4</v>
      </c>
      <c r="D37" s="17">
        <v>31651.4</v>
      </c>
      <c r="E37" s="17">
        <v>100</v>
      </c>
    </row>
    <row r="38" spans="1:6" ht="75" x14ac:dyDescent="0.25">
      <c r="A38" s="14" t="s">
        <v>77</v>
      </c>
      <c r="B38" s="29" t="s">
        <v>78</v>
      </c>
      <c r="C38" s="17">
        <v>80725.2</v>
      </c>
      <c r="D38" s="17">
        <v>80725.2</v>
      </c>
      <c r="E38" s="17">
        <v>100</v>
      </c>
    </row>
    <row r="39" spans="1:6" s="18" customFormat="1" ht="75" x14ac:dyDescent="0.25">
      <c r="A39" s="14" t="s">
        <v>79</v>
      </c>
      <c r="B39" s="29" t="s">
        <v>80</v>
      </c>
      <c r="C39" s="17">
        <v>3186058.9</v>
      </c>
      <c r="D39" s="17">
        <v>3185995.2</v>
      </c>
      <c r="E39" s="17">
        <v>99.998000664708371</v>
      </c>
    </row>
    <row r="40" spans="1:6" ht="75" x14ac:dyDescent="0.25">
      <c r="A40" s="14" t="s">
        <v>81</v>
      </c>
      <c r="B40" s="29" t="s">
        <v>82</v>
      </c>
      <c r="C40" s="17">
        <v>1494881.4</v>
      </c>
      <c r="D40" s="17">
        <v>1494881.4</v>
      </c>
      <c r="E40" s="17">
        <v>100</v>
      </c>
    </row>
    <row r="41" spans="1:6" s="18" customFormat="1" ht="45" x14ac:dyDescent="0.25">
      <c r="A41" s="14" t="s">
        <v>83</v>
      </c>
      <c r="B41" s="22" t="s">
        <v>84</v>
      </c>
      <c r="C41" s="17">
        <v>94386.6</v>
      </c>
      <c r="D41" s="17">
        <v>93974.399999999994</v>
      </c>
      <c r="E41" s="17">
        <v>99.563285466369152</v>
      </c>
    </row>
    <row r="42" spans="1:6" s="18" customFormat="1" ht="165" x14ac:dyDescent="0.25">
      <c r="A42" s="14" t="s">
        <v>85</v>
      </c>
      <c r="B42" s="24" t="s">
        <v>86</v>
      </c>
      <c r="C42" s="17">
        <v>368.8</v>
      </c>
      <c r="D42" s="17">
        <v>211.3</v>
      </c>
      <c r="E42" s="17">
        <v>57.29392624728851</v>
      </c>
      <c r="F42" s="30" t="s">
        <v>87</v>
      </c>
    </row>
    <row r="43" spans="1:6" s="18" customFormat="1" ht="45" x14ac:dyDescent="0.25">
      <c r="A43" s="14" t="s">
        <v>88</v>
      </c>
      <c r="B43" s="22" t="s">
        <v>89</v>
      </c>
      <c r="C43" s="31" t="s">
        <v>90</v>
      </c>
      <c r="D43" s="31"/>
      <c r="E43" s="31"/>
    </row>
    <row r="44" spans="1:6" s="18" customFormat="1" ht="45" x14ac:dyDescent="0.25">
      <c r="A44" s="14" t="s">
        <v>91</v>
      </c>
      <c r="B44" s="22" t="s">
        <v>92</v>
      </c>
      <c r="C44" s="16">
        <v>76896.100000000006</v>
      </c>
      <c r="D44" s="16">
        <v>76770.600000000006</v>
      </c>
      <c r="E44" s="16">
        <v>99.836792763222064</v>
      </c>
    </row>
    <row r="45" spans="1:6" s="18" customFormat="1" ht="60" x14ac:dyDescent="0.25">
      <c r="A45" s="14" t="s">
        <v>93</v>
      </c>
      <c r="B45" s="22" t="s">
        <v>94</v>
      </c>
      <c r="C45" s="16">
        <v>8117.9</v>
      </c>
      <c r="D45" s="16">
        <v>8117.9</v>
      </c>
      <c r="E45" s="16">
        <v>100</v>
      </c>
    </row>
    <row r="46" spans="1:6" s="18" customFormat="1" ht="330" x14ac:dyDescent="0.25">
      <c r="A46" s="14" t="s">
        <v>95</v>
      </c>
      <c r="B46" s="22" t="s">
        <v>96</v>
      </c>
      <c r="C46" s="16">
        <v>12800</v>
      </c>
      <c r="D46" s="16">
        <v>10083.5</v>
      </c>
      <c r="E46" s="16">
        <v>78.77734375</v>
      </c>
      <c r="F46" s="26" t="s">
        <v>97</v>
      </c>
    </row>
    <row r="47" spans="1:6" s="18" customFormat="1" ht="75" x14ac:dyDescent="0.25">
      <c r="A47" s="14" t="s">
        <v>98</v>
      </c>
      <c r="B47" s="24" t="s">
        <v>99</v>
      </c>
      <c r="C47" s="17">
        <v>374528.5</v>
      </c>
      <c r="D47" s="17">
        <v>340523.67077999999</v>
      </c>
      <c r="E47" s="17">
        <v>90.920629746467881</v>
      </c>
      <c r="F47" s="25" t="s">
        <v>100</v>
      </c>
    </row>
    <row r="48" spans="1:6" s="18" customFormat="1" ht="75" x14ac:dyDescent="0.25">
      <c r="A48" s="14" t="s">
        <v>101</v>
      </c>
      <c r="B48" s="24" t="s">
        <v>102</v>
      </c>
      <c r="C48" s="17">
        <v>3193.3</v>
      </c>
      <c r="D48" s="17">
        <v>2649.6390999999999</v>
      </c>
      <c r="E48" s="17">
        <v>82.974950677982022</v>
      </c>
      <c r="F48" s="25" t="s">
        <v>100</v>
      </c>
    </row>
    <row r="49" spans="1:11" s="18" customFormat="1" x14ac:dyDescent="0.25">
      <c r="A49" s="14" t="s">
        <v>103</v>
      </c>
      <c r="B49" s="24" t="s">
        <v>104</v>
      </c>
      <c r="C49" s="17">
        <v>115072.82019999999</v>
      </c>
      <c r="D49" s="17">
        <v>115045.52182999998</v>
      </c>
      <c r="E49" s="17">
        <v>99.976277308618521</v>
      </c>
      <c r="F49" s="32"/>
    </row>
    <row r="50" spans="1:11" s="18" customFormat="1" ht="45" x14ac:dyDescent="0.25">
      <c r="A50" s="14" t="s">
        <v>105</v>
      </c>
      <c r="B50" s="24" t="s">
        <v>106</v>
      </c>
      <c r="C50" s="17">
        <v>711069.59470000002</v>
      </c>
      <c r="D50" s="17">
        <v>710995.83654999989</v>
      </c>
      <c r="E50" s="17">
        <v>99.989627154564062</v>
      </c>
      <c r="F50" s="32"/>
    </row>
    <row r="51" spans="1:11" s="18" customFormat="1" ht="30" x14ac:dyDescent="0.25">
      <c r="A51" s="14" t="s">
        <v>107</v>
      </c>
      <c r="B51" s="22" t="s">
        <v>108</v>
      </c>
      <c r="C51" s="16">
        <v>462480.6</v>
      </c>
      <c r="D51" s="16">
        <v>445228.12139999995</v>
      </c>
      <c r="E51" s="17">
        <v>96.269577880672173</v>
      </c>
      <c r="F51" s="32"/>
    </row>
    <row r="52" spans="1:11" s="18" customFormat="1" x14ac:dyDescent="0.25">
      <c r="A52" s="14" t="s">
        <v>109</v>
      </c>
      <c r="B52" s="22" t="s">
        <v>110</v>
      </c>
      <c r="C52" s="16">
        <v>60281.805</v>
      </c>
      <c r="D52" s="16">
        <v>59958.617960000003</v>
      </c>
      <c r="E52" s="17">
        <v>99.463872987877522</v>
      </c>
      <c r="F52" s="32"/>
    </row>
    <row r="53" spans="1:11" s="18" customFormat="1" ht="75" x14ac:dyDescent="0.25">
      <c r="A53" s="14" t="s">
        <v>111</v>
      </c>
      <c r="B53" s="22" t="s">
        <v>112</v>
      </c>
      <c r="C53" s="16">
        <v>1688016.5</v>
      </c>
      <c r="D53" s="16">
        <v>1609800.9400300002</v>
      </c>
      <c r="E53" s="17">
        <v>95.366422071703695</v>
      </c>
      <c r="F53" s="25" t="s">
        <v>100</v>
      </c>
    </row>
    <row r="54" spans="1:11" s="18" customFormat="1" x14ac:dyDescent="0.25">
      <c r="A54" s="14" t="s">
        <v>113</v>
      </c>
      <c r="B54" s="22" t="s">
        <v>114</v>
      </c>
      <c r="C54" s="16">
        <v>20329.469799999999</v>
      </c>
      <c r="D54" s="16">
        <v>20329.469799999999</v>
      </c>
      <c r="E54" s="17">
        <v>100</v>
      </c>
    </row>
    <row r="55" spans="1:11" s="34" customFormat="1" ht="30" x14ac:dyDescent="0.25">
      <c r="A55" s="14" t="s">
        <v>115</v>
      </c>
      <c r="B55" s="24" t="s">
        <v>116</v>
      </c>
      <c r="C55" s="17">
        <v>4259.5</v>
      </c>
      <c r="D55" s="17">
        <v>4259.5</v>
      </c>
      <c r="E55" s="33">
        <v>1</v>
      </c>
    </row>
    <row r="56" spans="1:11" s="34" customFormat="1" ht="60" x14ac:dyDescent="0.25">
      <c r="A56" s="14" t="s">
        <v>117</v>
      </c>
      <c r="B56" s="24" t="s">
        <v>118</v>
      </c>
      <c r="C56" s="17">
        <v>4052.4</v>
      </c>
      <c r="D56" s="17">
        <v>4052.4</v>
      </c>
      <c r="E56" s="33">
        <v>1</v>
      </c>
    </row>
    <row r="57" spans="1:11" s="34" customFormat="1" ht="75" x14ac:dyDescent="0.25">
      <c r="A57" s="14" t="s">
        <v>119</v>
      </c>
      <c r="B57" s="24" t="s">
        <v>120</v>
      </c>
      <c r="C57" s="17">
        <v>8121.6</v>
      </c>
      <c r="D57" s="17">
        <v>8121.6</v>
      </c>
      <c r="E57" s="33">
        <v>1</v>
      </c>
    </row>
    <row r="58" spans="1:11" s="34" customFormat="1" ht="60" x14ac:dyDescent="0.25">
      <c r="A58" s="14" t="s">
        <v>121</v>
      </c>
      <c r="B58" s="22" t="s">
        <v>122</v>
      </c>
      <c r="C58" s="16">
        <v>16458.599999999999</v>
      </c>
      <c r="D58" s="16">
        <v>16354.2</v>
      </c>
      <c r="E58" s="33">
        <v>0.99365681163646979</v>
      </c>
      <c r="G58" s="18"/>
    </row>
    <row r="59" spans="1:11" s="34" customFormat="1" ht="60" x14ac:dyDescent="0.25">
      <c r="A59" s="14" t="s">
        <v>123</v>
      </c>
      <c r="B59" s="22" t="s">
        <v>124</v>
      </c>
      <c r="C59" s="16">
        <v>3814</v>
      </c>
      <c r="D59" s="16">
        <v>3814</v>
      </c>
      <c r="E59" s="33">
        <v>1</v>
      </c>
    </row>
    <row r="60" spans="1:11" s="37" customFormat="1" ht="15" x14ac:dyDescent="0.25">
      <c r="A60" s="10" t="s">
        <v>125</v>
      </c>
      <c r="B60" s="35" t="s">
        <v>126</v>
      </c>
      <c r="C60" s="19">
        <f>C61+C62</f>
        <v>10200.73</v>
      </c>
      <c r="D60" s="19">
        <f>D61+D62</f>
        <v>10103.529999999999</v>
      </c>
      <c r="E60" s="36">
        <f>D60/C60*100</f>
        <v>99.047127019340763</v>
      </c>
    </row>
    <row r="61" spans="1:11" x14ac:dyDescent="0.25">
      <c r="A61" s="14" t="s">
        <v>127</v>
      </c>
      <c r="B61" s="24" t="s">
        <v>128</v>
      </c>
      <c r="C61" s="17">
        <v>7386.23</v>
      </c>
      <c r="D61" s="17">
        <v>7386.23</v>
      </c>
      <c r="E61" s="17">
        <v>100</v>
      </c>
      <c r="G61" s="18"/>
    </row>
    <row r="62" spans="1:11" s="18" customFormat="1" ht="30" x14ac:dyDescent="0.25">
      <c r="A62" s="14" t="s">
        <v>129</v>
      </c>
      <c r="B62" s="24" t="s">
        <v>130</v>
      </c>
      <c r="C62" s="17">
        <v>2814.5</v>
      </c>
      <c r="D62" s="17">
        <v>2717.3</v>
      </c>
      <c r="E62" s="17">
        <v>96.546455853615214</v>
      </c>
    </row>
    <row r="63" spans="1:11" x14ac:dyDescent="0.25">
      <c r="A63" s="10"/>
      <c r="B63" s="11" t="s">
        <v>131</v>
      </c>
      <c r="C63" s="12">
        <f>C6+C11+C26+C60</f>
        <v>12108017.279699998</v>
      </c>
      <c r="D63" s="12">
        <f>D6+D11+D26+D60</f>
        <v>12023479.847449997</v>
      </c>
      <c r="E63" s="12">
        <f>D63/C63*100</f>
        <v>99.301806147966659</v>
      </c>
    </row>
    <row r="64" spans="1:11" x14ac:dyDescent="0.25">
      <c r="K64" s="13"/>
    </row>
    <row r="66" spans="5:8" s="3" customFormat="1" x14ac:dyDescent="0.25">
      <c r="E66" s="13"/>
    </row>
    <row r="67" spans="5:8" s="3" customFormat="1" x14ac:dyDescent="0.25">
      <c r="H67" s="13"/>
    </row>
    <row r="81" spans="6:6" s="3" customFormat="1" x14ac:dyDescent="0.25">
      <c r="F81" s="13"/>
    </row>
  </sheetData>
  <mergeCells count="4">
    <mergeCell ref="A1:E1"/>
    <mergeCell ref="A2:E2"/>
    <mergeCell ref="A3:E3"/>
    <mergeCell ref="C43:E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o_gritsenko</dc:creator>
  <cp:lastModifiedBy>o_gritsenko</cp:lastModifiedBy>
  <dcterms:created xsi:type="dcterms:W3CDTF">2021-06-03T13:03:47Z</dcterms:created>
  <dcterms:modified xsi:type="dcterms:W3CDTF">2021-06-03T13:05:50Z</dcterms:modified>
</cp:coreProperties>
</file>