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4.1" sheetId="1" r:id="rId1"/>
    <sheet name="4.2" sheetId="2" r:id="rId2"/>
  </sheets>
  <calcPr calcId="144525"/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  <c r="E12" i="2"/>
  <c r="E11" i="2"/>
  <c r="E10" i="2"/>
  <c r="D9" i="2"/>
  <c r="E9" i="2" s="1"/>
  <c r="C9" i="2"/>
  <c r="E8" i="2"/>
  <c r="E7" i="2"/>
  <c r="D6" i="2"/>
  <c r="D20" i="2" s="1"/>
  <c r="E20" i="2" s="1"/>
  <c r="C6" i="2"/>
  <c r="C20" i="2" s="1"/>
  <c r="E23" i="1"/>
  <c r="E22" i="1"/>
  <c r="E21" i="1"/>
  <c r="E20" i="1"/>
  <c r="E19" i="1"/>
  <c r="E18" i="1"/>
  <c r="E17" i="1"/>
  <c r="E16" i="1"/>
  <c r="D15" i="1"/>
  <c r="E15" i="1" s="1"/>
  <c r="C15" i="1"/>
  <c r="E14" i="1"/>
  <c r="E13" i="1"/>
  <c r="E12" i="1"/>
  <c r="E11" i="1"/>
  <c r="D10" i="1"/>
  <c r="C10" i="1"/>
  <c r="E10" i="1" s="1"/>
  <c r="E9" i="1"/>
  <c r="E8" i="1"/>
  <c r="D7" i="1"/>
  <c r="E7" i="1" s="1"/>
  <c r="C7" i="1"/>
  <c r="C6" i="1"/>
  <c r="C25" i="1" s="1"/>
  <c r="E6" i="2" l="1"/>
  <c r="D6" i="1"/>
  <c r="D25" i="1" l="1"/>
  <c r="E25" i="1" s="1"/>
  <c r="E6" i="1"/>
</calcChain>
</file>

<file path=xl/sharedStrings.xml><?xml version="1.0" encoding="utf-8"?>
<sst xmlns="http://schemas.openxmlformats.org/spreadsheetml/2006/main" count="56" uniqueCount="45">
  <si>
    <t>ИНФОРМАЦИЯ</t>
  </si>
  <si>
    <t>Прочие межбюджетные трансферты общего характера (депутатские)</t>
  </si>
  <si>
    <t>из республиканского бюджета Карачаево-Черкесской Республики  за  2020 год</t>
  </si>
  <si>
    <t xml:space="preserve"> </t>
  </si>
  <si>
    <t>тыс. рублей</t>
  </si>
  <si>
    <t>№ п/п</t>
  </si>
  <si>
    <t>Наименование муниципальных образований</t>
  </si>
  <si>
    <t>План на 2020 год по Закону Карачаево-Черкесской Республики от 19.12.2019 № 70-РЗ (уточнен.на 28.12.20)</t>
  </si>
  <si>
    <t>Фактически исполнено за  2020 год</t>
  </si>
  <si>
    <t>% исполнение годового плана за  2020 г.</t>
  </si>
  <si>
    <t>Муниципальные образования</t>
  </si>
  <si>
    <t>Городские округа</t>
  </si>
  <si>
    <t>г.Черкесск</t>
  </si>
  <si>
    <t>г.Карачаевск</t>
  </si>
  <si>
    <t>Муниципальные районы</t>
  </si>
  <si>
    <t>Абазинский муниципальный район</t>
  </si>
  <si>
    <t>Малокарачаевский муниципальный район</t>
  </si>
  <si>
    <t>Прикубанский муниципальный район</t>
  </si>
  <si>
    <t>У-Джегутинский муниципальный район</t>
  </si>
  <si>
    <t>Сельские и городские поселения</t>
  </si>
  <si>
    <t>Адиль-Халкское сельское поселение</t>
  </si>
  <si>
    <t>Бавукское сельское поселение</t>
  </si>
  <si>
    <t>Бесленеевское сельское поселение</t>
  </si>
  <si>
    <t>Хасаут-Греческое сельское поселение</t>
  </si>
  <si>
    <t>Эльтаркачское сельское поселение</t>
  </si>
  <si>
    <t>Терезинское сельское поселение</t>
  </si>
  <si>
    <t>Первомайское сельское поселение</t>
  </si>
  <si>
    <t>Марухское сельское поселение</t>
  </si>
  <si>
    <t>2</t>
  </si>
  <si>
    <t>не распределенная часть</t>
  </si>
  <si>
    <t xml:space="preserve">ИТОГО </t>
  </si>
  <si>
    <t xml:space="preserve">межбюджетные транферты на реализацию мероприятий активной политики занятости населения </t>
  </si>
  <si>
    <t>Черкесский городской округ</t>
  </si>
  <si>
    <t>Карачаевский городской округ</t>
  </si>
  <si>
    <t>Абазинский район</t>
  </si>
  <si>
    <t>Адыге-Хабльский район</t>
  </si>
  <si>
    <t>Зеленчукский район</t>
  </si>
  <si>
    <t>Карачаевский район</t>
  </si>
  <si>
    <t>Малокарачаевский район</t>
  </si>
  <si>
    <t>Ногайский район</t>
  </si>
  <si>
    <t>Прикубанский район</t>
  </si>
  <si>
    <t>Урупский район</t>
  </si>
  <si>
    <t>Усть-Джегутинский район</t>
  </si>
  <si>
    <t>Хабезский район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</si>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</sst>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2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vertical="center" wrapText="1"/>
    </xf>
    <xf numFmtId="0" fontId="5" fillId="0" borderId="0" xfId="1" applyFont="1" applyFill="1" applyBorder="1"/>
    <xf numFmtId="0" fontId="10" fillId="0" borderId="0" xfId="1" applyFont="1" applyFill="1" applyBorder="1"/>
    <xf numFmtId="0" fontId="11" fillId="0" borderId="0" xfId="0" applyFont="1" applyFill="1" applyAlignment="1"/>
    <xf numFmtId="0" fontId="2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wrapText="1"/>
    </xf>
    <xf numFmtId="0" fontId="2" fillId="0" borderId="0" xfId="1" applyFont="1" applyFill="1" applyBorder="1"/>
    <xf numFmtId="164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2" sqref="B32"/>
    </sheetView>
  </sheetViews>
  <sheetFormatPr defaultRowHeight="15.75" x14ac:dyDescent="0.25"/>
  <cols>
    <col min="1" max="1" width="5.7109375" style="6" customWidth="1"/>
    <col min="2" max="2" width="74.5703125" style="7" customWidth="1"/>
    <col min="3" max="4" width="14.7109375" style="8" customWidth="1"/>
    <col min="5" max="5" width="14.7109375" style="6" customWidth="1"/>
    <col min="6" max="251" width="9.140625" style="6" customWidth="1"/>
    <col min="252" max="252" width="89" style="6" customWidth="1"/>
    <col min="253" max="255" width="18.7109375" style="6" customWidth="1"/>
    <col min="256" max="16384" width="9.140625" style="6"/>
  </cols>
  <sheetData>
    <row r="1" spans="1:5" x14ac:dyDescent="0.25">
      <c r="A1" s="1" t="s">
        <v>0</v>
      </c>
      <c r="B1" s="2"/>
      <c r="C1" s="2"/>
      <c r="D1" s="2"/>
      <c r="E1" s="2"/>
    </row>
    <row r="2" spans="1:5" ht="15.75" customHeight="1" x14ac:dyDescent="0.25">
      <c r="A2" s="3" t="s">
        <v>1</v>
      </c>
      <c r="B2" s="4"/>
      <c r="C2" s="4"/>
      <c r="D2" s="4"/>
      <c r="E2" s="4"/>
    </row>
    <row r="3" spans="1:5" x14ac:dyDescent="0.25">
      <c r="A3" s="5" t="s">
        <v>2</v>
      </c>
      <c r="B3" s="5"/>
      <c r="C3" s="5"/>
      <c r="D3" s="5"/>
      <c r="E3" s="5"/>
    </row>
    <row r="4" spans="1:5" x14ac:dyDescent="0.25">
      <c r="B4" s="7" t="s">
        <v>3</v>
      </c>
      <c r="E4" s="8" t="s">
        <v>4</v>
      </c>
    </row>
    <row r="5" spans="1:5" ht="135" x14ac:dyDescent="0.25">
      <c r="A5" s="9" t="s">
        <v>5</v>
      </c>
      <c r="B5" s="9" t="s">
        <v>6</v>
      </c>
      <c r="C5" s="10" t="s">
        <v>7</v>
      </c>
      <c r="D5" s="10" t="s">
        <v>8</v>
      </c>
      <c r="E5" s="10" t="s">
        <v>9</v>
      </c>
    </row>
    <row r="6" spans="1:5" s="22" customFormat="1" ht="15" x14ac:dyDescent="0.25">
      <c r="A6" s="11"/>
      <c r="B6" s="12" t="s">
        <v>10</v>
      </c>
      <c r="C6" s="13">
        <f>C10+C15+C7</f>
        <v>7386.23</v>
      </c>
      <c r="D6" s="13">
        <f>D10+D15+D7</f>
        <v>7386.23</v>
      </c>
      <c r="E6" s="13">
        <f>D6/C6*100</f>
        <v>100</v>
      </c>
    </row>
    <row r="7" spans="1:5" s="22" customFormat="1" ht="15" x14ac:dyDescent="0.25">
      <c r="A7" s="11"/>
      <c r="B7" s="12" t="s">
        <v>11</v>
      </c>
      <c r="C7" s="13">
        <f>C8+C9</f>
        <v>600</v>
      </c>
      <c r="D7" s="13">
        <f>D8+D9</f>
        <v>600</v>
      </c>
      <c r="E7" s="13">
        <f t="shared" ref="E7:E23" si="0">D7/C7*100</f>
        <v>100</v>
      </c>
    </row>
    <row r="8" spans="1:5" s="22" customFormat="1" ht="15" customHeight="1" x14ac:dyDescent="0.25">
      <c r="A8" s="11"/>
      <c r="B8" s="14" t="s">
        <v>12</v>
      </c>
      <c r="C8" s="15">
        <v>500</v>
      </c>
      <c r="D8" s="15">
        <v>500</v>
      </c>
      <c r="E8" s="15">
        <f t="shared" si="0"/>
        <v>100</v>
      </c>
    </row>
    <row r="9" spans="1:5" s="22" customFormat="1" ht="15" x14ac:dyDescent="0.25">
      <c r="A9" s="11"/>
      <c r="B9" s="14" t="s">
        <v>13</v>
      </c>
      <c r="C9" s="15">
        <v>100</v>
      </c>
      <c r="D9" s="15">
        <v>100</v>
      </c>
      <c r="E9" s="15">
        <f t="shared" si="0"/>
        <v>100</v>
      </c>
    </row>
    <row r="10" spans="1:5" s="22" customFormat="1" ht="15" x14ac:dyDescent="0.25">
      <c r="A10" s="11"/>
      <c r="B10" s="16" t="s">
        <v>14</v>
      </c>
      <c r="C10" s="13">
        <f>C12+C14+C11+C13</f>
        <v>3430</v>
      </c>
      <c r="D10" s="13">
        <f>D12+D14+D11+D13</f>
        <v>3430</v>
      </c>
      <c r="E10" s="13">
        <f>D10/C10*100</f>
        <v>100</v>
      </c>
    </row>
    <row r="11" spans="1:5" s="22" customFormat="1" ht="15" x14ac:dyDescent="0.25">
      <c r="A11" s="11"/>
      <c r="B11" s="17" t="s">
        <v>15</v>
      </c>
      <c r="C11" s="15">
        <v>250</v>
      </c>
      <c r="D11" s="15">
        <v>250</v>
      </c>
      <c r="E11" s="15">
        <f t="shared" si="0"/>
        <v>100</v>
      </c>
    </row>
    <row r="12" spans="1:5" s="22" customFormat="1" ht="15" x14ac:dyDescent="0.25">
      <c r="A12" s="11"/>
      <c r="B12" s="17" t="s">
        <v>16</v>
      </c>
      <c r="C12" s="15">
        <v>2630</v>
      </c>
      <c r="D12" s="15">
        <v>2630</v>
      </c>
      <c r="E12" s="15">
        <f t="shared" si="0"/>
        <v>100</v>
      </c>
    </row>
    <row r="13" spans="1:5" s="22" customFormat="1" ht="15" x14ac:dyDescent="0.25">
      <c r="A13" s="11"/>
      <c r="B13" s="17" t="s">
        <v>17</v>
      </c>
      <c r="C13" s="15">
        <v>500</v>
      </c>
      <c r="D13" s="15">
        <v>500</v>
      </c>
      <c r="E13" s="15">
        <f t="shared" si="0"/>
        <v>100</v>
      </c>
    </row>
    <row r="14" spans="1:5" s="22" customFormat="1" ht="15" x14ac:dyDescent="0.25">
      <c r="A14" s="11"/>
      <c r="B14" s="17" t="s">
        <v>18</v>
      </c>
      <c r="C14" s="15">
        <v>50</v>
      </c>
      <c r="D14" s="15">
        <v>50</v>
      </c>
      <c r="E14" s="15">
        <f t="shared" si="0"/>
        <v>100</v>
      </c>
    </row>
    <row r="15" spans="1:5" s="22" customFormat="1" ht="15" x14ac:dyDescent="0.25">
      <c r="A15" s="11"/>
      <c r="B15" s="16" t="s">
        <v>19</v>
      </c>
      <c r="C15" s="13">
        <f>SUM(C16:C23)</f>
        <v>3356.23</v>
      </c>
      <c r="D15" s="13">
        <f t="shared" ref="D15" si="1">SUM(D16:D23)</f>
        <v>3356.23</v>
      </c>
      <c r="E15" s="13">
        <f>D15/C15*100</f>
        <v>100</v>
      </c>
    </row>
    <row r="16" spans="1:5" s="22" customFormat="1" ht="15" x14ac:dyDescent="0.25">
      <c r="A16" s="11"/>
      <c r="B16" s="14" t="s">
        <v>20</v>
      </c>
      <c r="C16" s="15">
        <v>256.5</v>
      </c>
      <c r="D16" s="15">
        <v>256.5</v>
      </c>
      <c r="E16" s="15">
        <f t="shared" si="0"/>
        <v>100</v>
      </c>
    </row>
    <row r="17" spans="1:5" s="22" customFormat="1" ht="15" x14ac:dyDescent="0.25">
      <c r="A17" s="11"/>
      <c r="B17" s="14" t="s">
        <v>21</v>
      </c>
      <c r="C17" s="15">
        <v>1000</v>
      </c>
      <c r="D17" s="15">
        <v>1000</v>
      </c>
      <c r="E17" s="15">
        <f t="shared" si="0"/>
        <v>100</v>
      </c>
    </row>
    <row r="18" spans="1:5" s="23" customFormat="1" ht="15" x14ac:dyDescent="0.25">
      <c r="A18" s="11"/>
      <c r="B18" s="14" t="s">
        <v>22</v>
      </c>
      <c r="C18" s="15">
        <v>150</v>
      </c>
      <c r="D18" s="15">
        <v>150</v>
      </c>
      <c r="E18" s="15">
        <f t="shared" si="0"/>
        <v>100</v>
      </c>
    </row>
    <row r="19" spans="1:5" s="22" customFormat="1" ht="15" x14ac:dyDescent="0.25">
      <c r="A19" s="11"/>
      <c r="B19" s="14" t="s">
        <v>23</v>
      </c>
      <c r="C19" s="15">
        <v>500</v>
      </c>
      <c r="D19" s="15">
        <v>500</v>
      </c>
      <c r="E19" s="15">
        <f t="shared" si="0"/>
        <v>100</v>
      </c>
    </row>
    <row r="20" spans="1:5" x14ac:dyDescent="0.25">
      <c r="A20" s="11"/>
      <c r="B20" s="14" t="s">
        <v>24</v>
      </c>
      <c r="C20" s="15">
        <v>50</v>
      </c>
      <c r="D20" s="15">
        <v>50</v>
      </c>
      <c r="E20" s="15">
        <f t="shared" si="0"/>
        <v>100</v>
      </c>
    </row>
    <row r="21" spans="1:5" x14ac:dyDescent="0.25">
      <c r="A21" s="11"/>
      <c r="B21" s="14" t="s">
        <v>25</v>
      </c>
      <c r="C21" s="15">
        <v>800</v>
      </c>
      <c r="D21" s="15">
        <v>800</v>
      </c>
      <c r="E21" s="15">
        <f t="shared" si="0"/>
        <v>100</v>
      </c>
    </row>
    <row r="22" spans="1:5" x14ac:dyDescent="0.25">
      <c r="A22" s="11"/>
      <c r="B22" s="14" t="s">
        <v>26</v>
      </c>
      <c r="C22" s="15">
        <v>450</v>
      </c>
      <c r="D22" s="15">
        <v>450</v>
      </c>
      <c r="E22" s="15">
        <f t="shared" si="0"/>
        <v>100</v>
      </c>
    </row>
    <row r="23" spans="1:5" x14ac:dyDescent="0.25">
      <c r="A23" s="11"/>
      <c r="B23" s="14" t="s">
        <v>27</v>
      </c>
      <c r="C23" s="15">
        <v>149.72999999999999</v>
      </c>
      <c r="D23" s="15">
        <v>149.72999999999999</v>
      </c>
      <c r="E23" s="15">
        <f t="shared" si="0"/>
        <v>100</v>
      </c>
    </row>
    <row r="24" spans="1:5" x14ac:dyDescent="0.25">
      <c r="A24" s="18" t="s">
        <v>28</v>
      </c>
      <c r="B24" s="19" t="s">
        <v>29</v>
      </c>
      <c r="C24" s="20">
        <v>0</v>
      </c>
      <c r="D24" s="15">
        <v>0</v>
      </c>
      <c r="E24" s="15">
        <v>0</v>
      </c>
    </row>
    <row r="25" spans="1:5" x14ac:dyDescent="0.25">
      <c r="A25" s="11"/>
      <c r="B25" s="21" t="s">
        <v>30</v>
      </c>
      <c r="C25" s="13">
        <f>C6+C24</f>
        <v>7386.23</v>
      </c>
      <c r="D25" s="13">
        <f>D6+D24</f>
        <v>7386.23</v>
      </c>
      <c r="E25" s="13">
        <f>D25/C25*100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5" sqref="G15"/>
    </sheetView>
  </sheetViews>
  <sheetFormatPr defaultColWidth="15.5703125" defaultRowHeight="15.75" x14ac:dyDescent="0.25"/>
  <cols>
    <col min="1" max="1" width="5.5703125" style="6" customWidth="1"/>
    <col min="2" max="2" width="74.5703125" style="7" customWidth="1"/>
    <col min="3" max="4" width="14.5703125" style="8" customWidth="1"/>
    <col min="5" max="5" width="14.5703125" style="6" customWidth="1"/>
    <col min="6" max="251" width="9.140625" style="6" customWidth="1"/>
    <col min="252" max="252" width="89" style="6" customWidth="1"/>
    <col min="253" max="255" width="18.5703125" style="6" customWidth="1"/>
    <col min="256" max="16384" width="15.5703125" style="6"/>
  </cols>
  <sheetData>
    <row r="1" spans="1:5" x14ac:dyDescent="0.25">
      <c r="A1" s="1" t="s">
        <v>0</v>
      </c>
      <c r="B1" s="24"/>
      <c r="C1" s="24"/>
      <c r="D1" s="24"/>
      <c r="E1" s="24"/>
    </row>
    <row r="2" spans="1:5" x14ac:dyDescent="0.25">
      <c r="A2" s="25" t="s">
        <v>31</v>
      </c>
      <c r="B2" s="26"/>
      <c r="C2" s="26"/>
      <c r="D2" s="26"/>
      <c r="E2" s="26"/>
    </row>
    <row r="3" spans="1:5" x14ac:dyDescent="0.25">
      <c r="A3" s="5" t="s">
        <v>2</v>
      </c>
      <c r="B3" s="5"/>
      <c r="C3" s="5"/>
      <c r="D3" s="5"/>
      <c r="E3" s="5"/>
    </row>
    <row r="4" spans="1:5" x14ac:dyDescent="0.25">
      <c r="B4" s="7" t="s">
        <v>3</v>
      </c>
      <c r="E4" s="8" t="s">
        <v>4</v>
      </c>
    </row>
    <row r="5" spans="1:5" ht="135" x14ac:dyDescent="0.25">
      <c r="A5" s="9" t="s">
        <v>5</v>
      </c>
      <c r="B5" s="9" t="s">
        <v>6</v>
      </c>
      <c r="C5" s="10" t="s">
        <v>7</v>
      </c>
      <c r="D5" s="10" t="s">
        <v>8</v>
      </c>
      <c r="E5" s="10" t="s">
        <v>9</v>
      </c>
    </row>
    <row r="6" spans="1:5" x14ac:dyDescent="0.25">
      <c r="A6" s="27"/>
      <c r="B6" s="16" t="s">
        <v>11</v>
      </c>
      <c r="C6" s="13">
        <f>C7+C8</f>
        <v>936.59999999999991</v>
      </c>
      <c r="D6" s="13">
        <f>D7+D8</f>
        <v>936.59999999999991</v>
      </c>
      <c r="E6" s="13">
        <f>D6/C6*100</f>
        <v>100</v>
      </c>
    </row>
    <row r="7" spans="1:5" x14ac:dyDescent="0.25">
      <c r="A7" s="28"/>
      <c r="B7" s="14" t="s">
        <v>32</v>
      </c>
      <c r="C7" s="29">
        <v>626.9</v>
      </c>
      <c r="D7" s="15">
        <v>626.9</v>
      </c>
      <c r="E7" s="15">
        <f t="shared" ref="E7:E19" si="0">D7/C7*100</f>
        <v>100</v>
      </c>
    </row>
    <row r="8" spans="1:5" x14ac:dyDescent="0.25">
      <c r="A8" s="28"/>
      <c r="B8" s="14" t="s">
        <v>33</v>
      </c>
      <c r="C8" s="15">
        <v>309.7</v>
      </c>
      <c r="D8" s="15">
        <v>309.7</v>
      </c>
      <c r="E8" s="15">
        <f t="shared" si="0"/>
        <v>100</v>
      </c>
    </row>
    <row r="9" spans="1:5" s="30" customFormat="1" x14ac:dyDescent="0.25">
      <c r="A9" s="27"/>
      <c r="B9" s="16" t="s">
        <v>14</v>
      </c>
      <c r="C9" s="13">
        <f>C10+C11+C12+C13+C14+C15+C16+C17+C18+C19</f>
        <v>1877.8999999999999</v>
      </c>
      <c r="D9" s="13">
        <f>SUM(D10:D19)</f>
        <v>1780.7</v>
      </c>
      <c r="E9" s="13">
        <f>D9/C9*100</f>
        <v>94.824005538101076</v>
      </c>
    </row>
    <row r="10" spans="1:5" s="30" customFormat="1" x14ac:dyDescent="0.25">
      <c r="A10" s="27"/>
      <c r="B10" s="14" t="s">
        <v>34</v>
      </c>
      <c r="C10" s="29">
        <v>142</v>
      </c>
      <c r="D10" s="15">
        <v>124.8</v>
      </c>
      <c r="E10" s="15">
        <f t="shared" si="0"/>
        <v>87.887323943661968</v>
      </c>
    </row>
    <row r="11" spans="1:5" x14ac:dyDescent="0.25">
      <c r="A11" s="28"/>
      <c r="B11" s="31" t="s">
        <v>35</v>
      </c>
      <c r="C11" s="29">
        <v>154.4</v>
      </c>
      <c r="D11" s="15">
        <v>154.4</v>
      </c>
      <c r="E11" s="15">
        <f t="shared" si="0"/>
        <v>100</v>
      </c>
    </row>
    <row r="12" spans="1:5" x14ac:dyDescent="0.25">
      <c r="A12" s="28"/>
      <c r="B12" s="31" t="s">
        <v>36</v>
      </c>
      <c r="C12" s="29">
        <v>40</v>
      </c>
      <c r="D12" s="15">
        <v>0</v>
      </c>
      <c r="E12" s="15">
        <f t="shared" si="0"/>
        <v>0</v>
      </c>
    </row>
    <row r="13" spans="1:5" x14ac:dyDescent="0.25">
      <c r="A13" s="28"/>
      <c r="B13" s="31" t="s">
        <v>37</v>
      </c>
      <c r="C13" s="29">
        <v>253.8</v>
      </c>
      <c r="D13" s="15">
        <v>253.8</v>
      </c>
      <c r="E13" s="15">
        <f t="shared" si="0"/>
        <v>100</v>
      </c>
    </row>
    <row r="14" spans="1:5" s="30" customFormat="1" x14ac:dyDescent="0.25">
      <c r="A14" s="27"/>
      <c r="B14" s="31" t="s">
        <v>38</v>
      </c>
      <c r="C14" s="29">
        <v>331.7</v>
      </c>
      <c r="D14" s="15">
        <v>331.7</v>
      </c>
      <c r="E14" s="15">
        <f t="shared" si="0"/>
        <v>100</v>
      </c>
    </row>
    <row r="15" spans="1:5" x14ac:dyDescent="0.25">
      <c r="A15" s="28"/>
      <c r="B15" s="31" t="s">
        <v>39</v>
      </c>
      <c r="C15" s="29">
        <v>126.3</v>
      </c>
      <c r="D15" s="15">
        <v>126.3</v>
      </c>
      <c r="E15" s="15">
        <f t="shared" si="0"/>
        <v>100</v>
      </c>
    </row>
    <row r="16" spans="1:5" s="30" customFormat="1" x14ac:dyDescent="0.25">
      <c r="A16" s="28"/>
      <c r="B16" s="31" t="s">
        <v>40</v>
      </c>
      <c r="C16" s="29">
        <v>315.89999999999998</v>
      </c>
      <c r="D16" s="15">
        <v>315.89999999999998</v>
      </c>
      <c r="E16" s="15">
        <f t="shared" si="0"/>
        <v>100</v>
      </c>
    </row>
    <row r="17" spans="1:5" x14ac:dyDescent="0.25">
      <c r="A17" s="28"/>
      <c r="B17" s="31" t="s">
        <v>41</v>
      </c>
      <c r="C17" s="29">
        <v>40</v>
      </c>
      <c r="D17" s="15">
        <v>0</v>
      </c>
      <c r="E17" s="15">
        <f t="shared" si="0"/>
        <v>0</v>
      </c>
    </row>
    <row r="18" spans="1:5" s="30" customFormat="1" x14ac:dyDescent="0.25">
      <c r="A18" s="27"/>
      <c r="B18" s="31" t="s">
        <v>42</v>
      </c>
      <c r="C18" s="29">
        <v>268.5</v>
      </c>
      <c r="D18" s="15">
        <v>268.5</v>
      </c>
      <c r="E18" s="15">
        <f t="shared" si="0"/>
        <v>100</v>
      </c>
    </row>
    <row r="19" spans="1:5" x14ac:dyDescent="0.25">
      <c r="A19" s="28"/>
      <c r="B19" s="31" t="s">
        <v>43</v>
      </c>
      <c r="C19" s="29">
        <v>205.3</v>
      </c>
      <c r="D19" s="15">
        <v>205.3</v>
      </c>
      <c r="E19" s="15">
        <f t="shared" si="0"/>
        <v>100</v>
      </c>
    </row>
    <row r="20" spans="1:5" s="30" customFormat="1" x14ac:dyDescent="0.25">
      <c r="A20" s="27"/>
      <c r="B20" s="32" t="s">
        <v>44</v>
      </c>
      <c r="C20" s="13">
        <f>C6+C9</f>
        <v>2814.5</v>
      </c>
      <c r="D20" s="13">
        <f>D6+D9</f>
        <v>2717.3</v>
      </c>
      <c r="E20" s="13">
        <f>D20/C20*100</f>
        <v>96.546455853615214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4.1</vt:lpstr>
      <vt:lpstr>4.2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2021-06-03T12:55:13Z</dcterms:modified>
</cp:coreProperties>
</file>